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ServerMeje\Desktop\"/>
    </mc:Choice>
  </mc:AlternateContent>
  <xr:revisionPtr revIDLastSave="0" documentId="8_{F37FCC6D-C91D-4971-BED2-5649C914AA9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735" yWindow="735" windowWidth="18900" windowHeight="1435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L274" i="9"/>
  <c r="F274" i="9" s="1"/>
  <c r="H274" i="9"/>
  <c r="I273" i="9"/>
  <c r="H273" i="9"/>
  <c r="F273" i="9"/>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L266" i="9"/>
  <c r="E266" i="9"/>
  <c r="B266" i="9"/>
  <c r="M265" i="9"/>
  <c r="L265" i="9"/>
  <c r="F265" i="9"/>
  <c r="E265" i="9"/>
  <c r="B265" i="9" s="1"/>
  <c r="M264" i="9"/>
  <c r="L264" i="9"/>
  <c r="F264" i="9"/>
  <c r="B264" i="9" s="1"/>
  <c r="E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B247" i="9" s="1"/>
  <c r="E247" i="9"/>
  <c r="M246" i="9"/>
  <c r="F246" i="9" s="1"/>
  <c r="L246" i="9"/>
  <c r="E246" i="9"/>
  <c r="B246" i="9"/>
  <c r="M245" i="9"/>
  <c r="L245" i="9"/>
  <c r="F245" i="9"/>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B239" i="9" s="1"/>
  <c r="E239" i="9"/>
  <c r="M238" i="9"/>
  <c r="F238" i="9" s="1"/>
  <c r="B238" i="9" s="1"/>
  <c r="L238" i="9"/>
  <c r="E238" i="9"/>
  <c r="M237" i="9"/>
  <c r="L237" i="9"/>
  <c r="F237" i="9"/>
  <c r="E237" i="9"/>
  <c r="M236" i="9"/>
  <c r="L236" i="9"/>
  <c r="F236" i="9" s="1"/>
  <c r="B236" i="9" s="1"/>
  <c r="E236" i="9"/>
  <c r="M235" i="9"/>
  <c r="L235" i="9"/>
  <c r="F235" i="9" s="1"/>
  <c r="B235" i="9" s="1"/>
  <c r="E235" i="9"/>
  <c r="M234" i="9"/>
  <c r="F234" i="9" s="1"/>
  <c r="L234" i="9"/>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c r="E229" i="9"/>
  <c r="M228" i="9"/>
  <c r="L228" i="9"/>
  <c r="F228" i="9" s="1"/>
  <c r="B228" i="9" s="1"/>
  <c r="E228" i="9"/>
  <c r="M227" i="9"/>
  <c r="L227" i="9"/>
  <c r="F227" i="9" s="1"/>
  <c r="B227" i="9" s="1"/>
  <c r="E227" i="9"/>
  <c r="M226" i="9"/>
  <c r="F226" i="9" s="1"/>
  <c r="L226" i="9"/>
  <c r="E226" i="9"/>
  <c r="B226" i="9" s="1"/>
  <c r="H225" i="9"/>
  <c r="G225" i="9"/>
  <c r="E225" i="9" s="1"/>
  <c r="B225" i="9" s="1"/>
  <c r="F225" i="9"/>
  <c r="M224" i="9"/>
  <c r="L224" i="9"/>
  <c r="F224" i="9" s="1"/>
  <c r="B224" i="9" s="1"/>
  <c r="E224" i="9"/>
  <c r="M223" i="9"/>
  <c r="L223" i="9"/>
  <c r="E223" i="9"/>
  <c r="M222" i="9"/>
  <c r="L222" i="9"/>
  <c r="E222" i="9"/>
  <c r="M221" i="9"/>
  <c r="L221" i="9"/>
  <c r="E221" i="9"/>
  <c r="M220" i="9"/>
  <c r="F220" i="9" s="1"/>
  <c r="B220" i="9" s="1"/>
  <c r="L220" i="9"/>
  <c r="E220" i="9"/>
  <c r="M219" i="9"/>
  <c r="L219" i="9"/>
  <c r="E219" i="9"/>
  <c r="M218" i="9"/>
  <c r="L218" i="9"/>
  <c r="F218" i="9"/>
  <c r="E218" i="9"/>
  <c r="M217" i="9"/>
  <c r="L217" i="9"/>
  <c r="E217" i="9"/>
  <c r="M216" i="9"/>
  <c r="L216" i="9"/>
  <c r="E216" i="9"/>
  <c r="M215" i="9"/>
  <c r="L215" i="9"/>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E157" i="9" s="1"/>
  <c r="G157" i="9"/>
  <c r="F157" i="9"/>
  <c r="H156" i="9"/>
  <c r="G156" i="9"/>
  <c r="E156" i="9" s="1"/>
  <c r="B156" i="9" s="1"/>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B143" i="9"/>
  <c r="F142" i="9"/>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F69" i="9"/>
  <c r="B69" i="9"/>
  <c r="H68" i="9"/>
  <c r="G68" i="9"/>
  <c r="F68" i="9"/>
  <c r="E68" i="9"/>
  <c r="B68" i="9" s="1"/>
  <c r="H67" i="9"/>
  <c r="G67" i="9"/>
  <c r="F67" i="9"/>
  <c r="E67" i="9"/>
  <c r="B67" i="9" s="1"/>
  <c r="H66" i="9"/>
  <c r="G66" i="9"/>
  <c r="E66" i="9" s="1"/>
  <c r="B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H54" i="9"/>
  <c r="G54" i="9"/>
  <c r="E54" i="9" s="1"/>
  <c r="B54" i="9" s="1"/>
  <c r="F54" i="9"/>
  <c r="H53" i="9"/>
  <c r="G53" i="9"/>
  <c r="F53" i="9"/>
  <c r="H52" i="9"/>
  <c r="G52" i="9"/>
  <c r="F52" i="9"/>
  <c r="E52" i="9"/>
  <c r="B52" i="9" s="1"/>
  <c r="H51" i="9"/>
  <c r="G51" i="9"/>
  <c r="F51" i="9"/>
  <c r="E51" i="9"/>
  <c r="B51" i="9" s="1"/>
  <c r="H50" i="9"/>
  <c r="G50" i="9"/>
  <c r="E50" i="9" s="1"/>
  <c r="B50" i="9" s="1"/>
  <c r="F50" i="9"/>
  <c r="H49" i="9"/>
  <c r="G49" i="9"/>
  <c r="F49" i="9"/>
  <c r="H48" i="9"/>
  <c r="G48" i="9"/>
  <c r="F48" i="9"/>
  <c r="E48" i="9"/>
  <c r="B48" i="9" s="1"/>
  <c r="H47" i="9"/>
  <c r="G47" i="9"/>
  <c r="F47" i="9"/>
  <c r="E47" i="9"/>
  <c r="B47" i="9" s="1"/>
  <c r="H46" i="9"/>
  <c r="G46" i="9"/>
  <c r="F46" i="9"/>
  <c r="H45" i="9"/>
  <c r="G45" i="9"/>
  <c r="E45" i="9" s="1"/>
  <c r="B45" i="9" s="1"/>
  <c r="F45" i="9"/>
  <c r="H44" i="9"/>
  <c r="E44" i="9" s="1"/>
  <c r="B44" i="9" s="1"/>
  <c r="G44" i="9"/>
  <c r="F44" i="9"/>
  <c r="H43" i="9"/>
  <c r="G43" i="9"/>
  <c r="F43" i="9"/>
  <c r="H42" i="9"/>
  <c r="G42" i="9"/>
  <c r="E42" i="9" s="1"/>
  <c r="B42" i="9" s="1"/>
  <c r="F42" i="9"/>
  <c r="H41" i="9"/>
  <c r="G41" i="9"/>
  <c r="E41" i="9" s="1"/>
  <c r="B41" i="9" s="1"/>
  <c r="F41" i="9"/>
  <c r="H40" i="9"/>
  <c r="E40" i="9" s="1"/>
  <c r="B40" i="9" s="1"/>
  <c r="G40" i="9"/>
  <c r="F40" i="9"/>
  <c r="H39" i="9"/>
  <c r="G39" i="9"/>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F33" i="9"/>
  <c r="H32" i="9"/>
  <c r="G32" i="9"/>
  <c r="F32" i="9"/>
  <c r="E32" i="9"/>
  <c r="B32" i="9" s="1"/>
  <c r="H31" i="9"/>
  <c r="G31" i="9"/>
  <c r="F31" i="9"/>
  <c r="E31" i="9"/>
  <c r="B31" i="9" s="1"/>
  <c r="H30" i="9"/>
  <c r="G30" i="9"/>
  <c r="E30" i="9" s="1"/>
  <c r="B30" i="9" s="1"/>
  <c r="F30" i="9"/>
  <c r="H29" i="9"/>
  <c r="G29" i="9"/>
  <c r="F29" i="9"/>
  <c r="H28" i="9"/>
  <c r="G28" i="9"/>
  <c r="F28" i="9"/>
  <c r="E28" i="9"/>
  <c r="B28" i="9" s="1"/>
  <c r="H27" i="9"/>
  <c r="E27" i="9" s="1"/>
  <c r="B27" i="9" s="1"/>
  <c r="G27" i="9"/>
  <c r="F27" i="9"/>
  <c r="H26" i="9"/>
  <c r="G26" i="9"/>
  <c r="F26" i="9"/>
  <c r="H25" i="9"/>
  <c r="G25" i="9"/>
  <c r="E25" i="9" s="1"/>
  <c r="B25" i="9" s="1"/>
  <c r="F25" i="9"/>
  <c r="H24" i="9"/>
  <c r="G24" i="9"/>
  <c r="F24" i="9"/>
  <c r="E24" i="9"/>
  <c r="B24" i="9" s="1"/>
  <c r="H23" i="9"/>
  <c r="G23" i="9"/>
  <c r="F23" i="9"/>
  <c r="E23" i="9"/>
  <c r="H22" i="9"/>
  <c r="G22" i="9"/>
  <c r="E22" i="9" s="1"/>
  <c r="B22" i="9" s="1"/>
  <c r="F22" i="9"/>
  <c r="H21" i="9"/>
  <c r="G21" i="9"/>
  <c r="F21" i="9"/>
  <c r="F20" i="9"/>
  <c r="F4" i="9"/>
  <c r="O3" i="9"/>
  <c r="G274" i="9" s="1"/>
  <c r="I3" i="9"/>
  <c r="H3" i="9"/>
  <c r="G3" i="9"/>
  <c r="D101" i="8"/>
  <c r="D95" i="8"/>
  <c r="D90" i="8"/>
  <c r="D85" i="8"/>
  <c r="C1560" i="1" s="1"/>
  <c r="G1560" i="1" s="1"/>
  <c r="D80" i="8"/>
  <c r="D75" i="8"/>
  <c r="D70" i="8"/>
  <c r="D65" i="8"/>
  <c r="C1540" i="1" s="1"/>
  <c r="G1540" i="1" s="1"/>
  <c r="D60" i="8"/>
  <c r="D55" i="8"/>
  <c r="D50" i="8"/>
  <c r="D49" i="8"/>
  <c r="D44" i="8"/>
  <c r="D36" i="8"/>
  <c r="D26" i="8"/>
  <c r="D24" i="8" s="1"/>
  <c r="C1499" i="1" s="1"/>
  <c r="G1499" i="1" s="1"/>
  <c r="D18" i="8"/>
  <c r="D8" i="8"/>
  <c r="D6" i="8" s="1"/>
  <c r="C1481" i="1" s="1"/>
  <c r="E44" i="7"/>
  <c r="D44" i="7"/>
  <c r="E39" i="7"/>
  <c r="E38" i="7" s="1"/>
  <c r="D39" i="7"/>
  <c r="D38" i="7" s="1"/>
  <c r="E30" i="7"/>
  <c r="D30" i="7"/>
  <c r="E23" i="7"/>
  <c r="D23" i="7"/>
  <c r="E22" i="7"/>
  <c r="I30" i="3" s="1"/>
  <c r="D22" i="7"/>
  <c r="E14" i="7"/>
  <c r="D14" i="7"/>
  <c r="E7" i="7"/>
  <c r="E6" i="7" s="1"/>
  <c r="E5" i="7" s="1"/>
  <c r="I29" i="3" s="1"/>
  <c r="D7" i="7"/>
  <c r="D6" i="7" s="1"/>
  <c r="D5" i="7"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I27" i="3" s="1"/>
  <c r="D115" i="6"/>
  <c r="D114" i="6"/>
  <c r="F114" i="6" s="1"/>
  <c r="F113" i="6"/>
  <c r="F112" i="6"/>
  <c r="F111" i="6"/>
  <c r="F110" i="6"/>
  <c r="F109" i="6"/>
  <c r="F108" i="6"/>
  <c r="F107" i="6"/>
  <c r="E107" i="6"/>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I25" i="3"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D246" i="5"/>
  <c r="D245" i="5"/>
  <c r="F244" i="5"/>
  <c r="F243" i="5"/>
  <c r="E242" i="5"/>
  <c r="D242" i="5"/>
  <c r="F241" i="5"/>
  <c r="F240" i="5"/>
  <c r="E239" i="5"/>
  <c r="E238" i="5" s="1"/>
  <c r="D1215" i="1"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E70" i="5"/>
  <c r="E69" i="5" s="1"/>
  <c r="D1047" i="1"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F13"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E515" i="4"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F418" i="4" s="1"/>
  <c r="E417" i="4"/>
  <c r="D417" i="4"/>
  <c r="F417" i="4" s="1"/>
  <c r="E416" i="4"/>
  <c r="D416" i="4"/>
  <c r="F416"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E133" i="4" s="1"/>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G1576" i="1" s="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5" i="1"/>
  <c r="H1564" i="1"/>
  <c r="C1564" i="1"/>
  <c r="G1564" i="1" s="1"/>
  <c r="H1563" i="1"/>
  <c r="G1563" i="1"/>
  <c r="C1563" i="1"/>
  <c r="G1562" i="1"/>
  <c r="C1562" i="1"/>
  <c r="H1562" i="1" s="1"/>
  <c r="C1561" i="1"/>
  <c r="H1560" i="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H1539" i="1"/>
  <c r="G1539" i="1"/>
  <c r="C1539" i="1"/>
  <c r="G1538" i="1"/>
  <c r="C1538" i="1"/>
  <c r="H1538" i="1" s="1"/>
  <c r="C1537" i="1"/>
  <c r="H1536" i="1"/>
  <c r="C1536" i="1"/>
  <c r="G1536" i="1" s="1"/>
  <c r="H1535" i="1"/>
  <c r="G1535" i="1"/>
  <c r="C1535" i="1"/>
  <c r="G1534" i="1"/>
  <c r="C1534" i="1"/>
  <c r="H1534" i="1" s="1"/>
  <c r="C1533" i="1"/>
  <c r="H1532" i="1"/>
  <c r="C1532" i="1"/>
  <c r="G1532" i="1" s="1"/>
  <c r="H1531" i="1"/>
  <c r="G1531" i="1"/>
  <c r="C1531" i="1"/>
  <c r="G1530" i="1"/>
  <c r="C1530" i="1"/>
  <c r="H1530" i="1" s="1"/>
  <c r="C1529" i="1"/>
  <c r="H1528" i="1"/>
  <c r="C1528" i="1"/>
  <c r="G1528" i="1" s="1"/>
  <c r="H1527" i="1"/>
  <c r="G1527" i="1"/>
  <c r="C1527" i="1"/>
  <c r="G1526" i="1"/>
  <c r="C1526" i="1"/>
  <c r="H1526" i="1" s="1"/>
  <c r="C1525" i="1"/>
  <c r="H1523" i="1"/>
  <c r="G1523" i="1"/>
  <c r="C1523" i="1"/>
  <c r="C1522" i="1"/>
  <c r="H1522" i="1" s="1"/>
  <c r="C1521" i="1"/>
  <c r="H1520" i="1"/>
  <c r="C1520" i="1"/>
  <c r="G1520" i="1" s="1"/>
  <c r="H1519" i="1"/>
  <c r="G1519" i="1"/>
  <c r="C1519" i="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C1503" i="1"/>
  <c r="G1503" i="1" s="1"/>
  <c r="C1502" i="1"/>
  <c r="H1502" i="1" s="1"/>
  <c r="C1500" i="1"/>
  <c r="G1500" i="1" s="1"/>
  <c r="G1498" i="1"/>
  <c r="C1498" i="1"/>
  <c r="H1498" i="1" s="1"/>
  <c r="C1497" i="1"/>
  <c r="H1496" i="1"/>
  <c r="C1496" i="1"/>
  <c r="G1496" i="1" s="1"/>
  <c r="H1495" i="1"/>
  <c r="G1495" i="1"/>
  <c r="C1495" i="1"/>
  <c r="G1494" i="1"/>
  <c r="C1494" i="1"/>
  <c r="H1494" i="1" s="1"/>
  <c r="C1493" i="1"/>
  <c r="C1492" i="1"/>
  <c r="G1492" i="1" s="1"/>
  <c r="H1491" i="1"/>
  <c r="G1491" i="1"/>
  <c r="C1491" i="1"/>
  <c r="G1490" i="1"/>
  <c r="C1490" i="1"/>
  <c r="H1490" i="1" s="1"/>
  <c r="C1489" i="1"/>
  <c r="H1488" i="1"/>
  <c r="C1488" i="1"/>
  <c r="G1488" i="1" s="1"/>
  <c r="H1487" i="1"/>
  <c r="G1487" i="1"/>
  <c r="C1487" i="1"/>
  <c r="C1486" i="1"/>
  <c r="H1486" i="1" s="1"/>
  <c r="C1485" i="1"/>
  <c r="C1484" i="1"/>
  <c r="G1484" i="1" s="1"/>
  <c r="C1483" i="1"/>
  <c r="H1483" i="1" s="1"/>
  <c r="C1482" i="1"/>
  <c r="H1482" i="1" s="1"/>
  <c r="C1480" i="1"/>
  <c r="G1480" i="1" s="1"/>
  <c r="D1479" i="1"/>
  <c r="C1479" i="1"/>
  <c r="J1479" i="1" s="1"/>
  <c r="H1478" i="1"/>
  <c r="G1478" i="1"/>
  <c r="I1478" i="1" s="1"/>
  <c r="D1478" i="1"/>
  <c r="C1478" i="1"/>
  <c r="J1478" i="1" s="1"/>
  <c r="D1477" i="1"/>
  <c r="C1477" i="1"/>
  <c r="J1477" i="1" s="1"/>
  <c r="H1476" i="1"/>
  <c r="G1476" i="1"/>
  <c r="I1476" i="1" s="1"/>
  <c r="D1476" i="1"/>
  <c r="C1476" i="1"/>
  <c r="J1476" i="1" s="1"/>
  <c r="H1475" i="1"/>
  <c r="G1475" i="1"/>
  <c r="D1475" i="1"/>
  <c r="C1475" i="1"/>
  <c r="D1474" i="1"/>
  <c r="C1474" i="1"/>
  <c r="J1474" i="1" s="1"/>
  <c r="H1473" i="1"/>
  <c r="G1473" i="1"/>
  <c r="I1473" i="1" s="1"/>
  <c r="D1473" i="1"/>
  <c r="C1473" i="1"/>
  <c r="J1473" i="1" s="1"/>
  <c r="D1472" i="1"/>
  <c r="C1472" i="1"/>
  <c r="G1471" i="1"/>
  <c r="D1471" i="1"/>
  <c r="C1471" i="1"/>
  <c r="J1471" i="1" s="1"/>
  <c r="G1470" i="1"/>
  <c r="D1470" i="1"/>
  <c r="C1470" i="1"/>
  <c r="H1470" i="1" s="1"/>
  <c r="G1469" i="1"/>
  <c r="D1469" i="1"/>
  <c r="C1469" i="1"/>
  <c r="H1469" i="1" s="1"/>
  <c r="D1468" i="1"/>
  <c r="G1468" i="1" s="1"/>
  <c r="C1468" i="1"/>
  <c r="D1467" i="1"/>
  <c r="J1467" i="1" s="1"/>
  <c r="C1467" i="1"/>
  <c r="G1467" i="1" s="1"/>
  <c r="H1466" i="1"/>
  <c r="D1466" i="1"/>
  <c r="G1466" i="1" s="1"/>
  <c r="I1466" i="1" s="1"/>
  <c r="C1466" i="1"/>
  <c r="D1465" i="1"/>
  <c r="J1465" i="1" s="1"/>
  <c r="C1465" i="1"/>
  <c r="G1465" i="1" s="1"/>
  <c r="H1464" i="1"/>
  <c r="D1464" i="1"/>
  <c r="G1464" i="1" s="1"/>
  <c r="I1464" i="1" s="1"/>
  <c r="C1464" i="1"/>
  <c r="D1463" i="1"/>
  <c r="J1463" i="1" s="1"/>
  <c r="C1463" i="1"/>
  <c r="G1463" i="1" s="1"/>
  <c r="H1462" i="1"/>
  <c r="D1462" i="1"/>
  <c r="G1462" i="1" s="1"/>
  <c r="I1462" i="1" s="1"/>
  <c r="C1462" i="1"/>
  <c r="H1461" i="1"/>
  <c r="D1461" i="1"/>
  <c r="G1461" i="1" s="1"/>
  <c r="C1461" i="1"/>
  <c r="D1460" i="1"/>
  <c r="J1460" i="1" s="1"/>
  <c r="C1460" i="1"/>
  <c r="G1460" i="1" s="1"/>
  <c r="H1459" i="1"/>
  <c r="D1459" i="1"/>
  <c r="G1459" i="1" s="1"/>
  <c r="I1459" i="1" s="1"/>
  <c r="C1459" i="1"/>
  <c r="D1458" i="1"/>
  <c r="J1458" i="1" s="1"/>
  <c r="C1458" i="1"/>
  <c r="G1458" i="1" s="1"/>
  <c r="H1457" i="1"/>
  <c r="D1457" i="1"/>
  <c r="G1457" i="1" s="1"/>
  <c r="I1457" i="1" s="1"/>
  <c r="C1457" i="1"/>
  <c r="D1456" i="1"/>
  <c r="J1456" i="1" s="1"/>
  <c r="C1456" i="1"/>
  <c r="G1456" i="1" s="1"/>
  <c r="H1455" i="1"/>
  <c r="D1455" i="1"/>
  <c r="G1455" i="1" s="1"/>
  <c r="I1455" i="1" s="1"/>
  <c r="C1455" i="1"/>
  <c r="H1454" i="1"/>
  <c r="D1454" i="1"/>
  <c r="G1454" i="1" s="1"/>
  <c r="C1454" i="1"/>
  <c r="H1453" i="1"/>
  <c r="D1453" i="1"/>
  <c r="G1453" i="1" s="1"/>
  <c r="C1453" i="1"/>
  <c r="D1452" i="1"/>
  <c r="J1452" i="1" s="1"/>
  <c r="C1452" i="1"/>
  <c r="G1452" i="1" s="1"/>
  <c r="H1451" i="1"/>
  <c r="D1451" i="1"/>
  <c r="G1451" i="1" s="1"/>
  <c r="I1451" i="1" s="1"/>
  <c r="C1451" i="1"/>
  <c r="D1450" i="1"/>
  <c r="J1450" i="1" s="1"/>
  <c r="C1450" i="1"/>
  <c r="G1450" i="1" s="1"/>
  <c r="H1449" i="1"/>
  <c r="D1449" i="1"/>
  <c r="G1449" i="1" s="1"/>
  <c r="I1449" i="1" s="1"/>
  <c r="C1449" i="1"/>
  <c r="D1448" i="1"/>
  <c r="J1448" i="1" s="1"/>
  <c r="C1448" i="1"/>
  <c r="G1448" i="1" s="1"/>
  <c r="H1447" i="1"/>
  <c r="D1447" i="1"/>
  <c r="G1447" i="1" s="1"/>
  <c r="I1447" i="1" s="1"/>
  <c r="C1447" i="1"/>
  <c r="D1446" i="1"/>
  <c r="J1446" i="1" s="1"/>
  <c r="C1446" i="1"/>
  <c r="G1446" i="1" s="1"/>
  <c r="G1445" i="1"/>
  <c r="D1445" i="1"/>
  <c r="C1445" i="1"/>
  <c r="H1445" i="1" s="1"/>
  <c r="D1444" i="1"/>
  <c r="C1444" i="1"/>
  <c r="J1444" i="1" s="1"/>
  <c r="G1443" i="1"/>
  <c r="I1443" i="1" s="1"/>
  <c r="D1443" i="1"/>
  <c r="C1443" i="1"/>
  <c r="H1443" i="1" s="1"/>
  <c r="D1442" i="1"/>
  <c r="C1442" i="1"/>
  <c r="J1442" i="1" s="1"/>
  <c r="G1441" i="1"/>
  <c r="I1441" i="1" s="1"/>
  <c r="D1441" i="1"/>
  <c r="C1441" i="1"/>
  <c r="H1441" i="1" s="1"/>
  <c r="D1440" i="1"/>
  <c r="C1440" i="1"/>
  <c r="J1440" i="1" s="1"/>
  <c r="G1439" i="1"/>
  <c r="D1439" i="1"/>
  <c r="C1439" i="1"/>
  <c r="H1439" i="1" s="1"/>
  <c r="D1438" i="1"/>
  <c r="C1438" i="1"/>
  <c r="H1438" i="1" s="1"/>
  <c r="D1437" i="1"/>
  <c r="C1437" i="1"/>
  <c r="H1437" i="1" s="1"/>
  <c r="D1436"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D1390" i="1"/>
  <c r="G1390" i="1" s="1"/>
  <c r="C1390" i="1"/>
  <c r="G1389" i="1"/>
  <c r="D1389" i="1"/>
  <c r="C1389" i="1"/>
  <c r="H1389" i="1" s="1"/>
  <c r="D1388" i="1"/>
  <c r="G1388" i="1" s="1"/>
  <c r="C1388" i="1"/>
  <c r="G1387" i="1"/>
  <c r="D1387" i="1"/>
  <c r="C1387" i="1"/>
  <c r="H1387" i="1" s="1"/>
  <c r="G1386" i="1"/>
  <c r="D1386" i="1"/>
  <c r="C1386" i="1"/>
  <c r="H1386" i="1" s="1"/>
  <c r="G1385" i="1"/>
  <c r="D1385" i="1"/>
  <c r="C1385" i="1"/>
  <c r="H1385" i="1" s="1"/>
  <c r="G1384" i="1"/>
  <c r="D1384" i="1"/>
  <c r="C1384" i="1"/>
  <c r="H1384" i="1" s="1"/>
  <c r="D1382" i="1"/>
  <c r="C1382" i="1"/>
  <c r="H1382" i="1" s="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D1374" i="1"/>
  <c r="C1374" i="1"/>
  <c r="H1374" i="1" s="1"/>
  <c r="G1373" i="1"/>
  <c r="D1373" i="1"/>
  <c r="C1373" i="1"/>
  <c r="H1373" i="1" s="1"/>
  <c r="G1372" i="1"/>
  <c r="D1372" i="1"/>
  <c r="C1372" i="1"/>
  <c r="H1372" i="1" s="1"/>
  <c r="D1371" i="1"/>
  <c r="C1371" i="1"/>
  <c r="D1370" i="1"/>
  <c r="C1370" i="1"/>
  <c r="H1370" i="1" s="1"/>
  <c r="G1369" i="1"/>
  <c r="D1369" i="1"/>
  <c r="C1369" i="1"/>
  <c r="H1369" i="1" s="1"/>
  <c r="G1368" i="1"/>
  <c r="D1368" i="1"/>
  <c r="C1368" i="1"/>
  <c r="H1368" i="1" s="1"/>
  <c r="D1367" i="1"/>
  <c r="C1367" i="1"/>
  <c r="D1366" i="1"/>
  <c r="C1366" i="1"/>
  <c r="H1366" i="1" s="1"/>
  <c r="G1365" i="1"/>
  <c r="D1365" i="1"/>
  <c r="C1365" i="1"/>
  <c r="H1365" i="1" s="1"/>
  <c r="G1364" i="1"/>
  <c r="D1364" i="1"/>
  <c r="C1364" i="1"/>
  <c r="H1364" i="1" s="1"/>
  <c r="D1363" i="1"/>
  <c r="C1363" i="1"/>
  <c r="D1362" i="1"/>
  <c r="C1362" i="1"/>
  <c r="H1362" i="1" s="1"/>
  <c r="G1361" i="1"/>
  <c r="D1361" i="1"/>
  <c r="C1361" i="1"/>
  <c r="H1361" i="1" s="1"/>
  <c r="D1360" i="1"/>
  <c r="G1360" i="1" s="1"/>
  <c r="C1360" i="1"/>
  <c r="D1359" i="1"/>
  <c r="C1359" i="1"/>
  <c r="D1358" i="1"/>
  <c r="C1358" i="1"/>
  <c r="H1358" i="1" s="1"/>
  <c r="G1357" i="1"/>
  <c r="D1357" i="1"/>
  <c r="C1357" i="1"/>
  <c r="H1357" i="1" s="1"/>
  <c r="D1356" i="1"/>
  <c r="G1356" i="1" s="1"/>
  <c r="C1356" i="1"/>
  <c r="D1355" i="1"/>
  <c r="C1355" i="1"/>
  <c r="D1354" i="1"/>
  <c r="C1354" i="1"/>
  <c r="H1354" i="1" s="1"/>
  <c r="G1353" i="1"/>
  <c r="D1353" i="1"/>
  <c r="C1353" i="1"/>
  <c r="H1353" i="1" s="1"/>
  <c r="G1352" i="1"/>
  <c r="D1352" i="1"/>
  <c r="C1352" i="1"/>
  <c r="D1351" i="1"/>
  <c r="C1351" i="1"/>
  <c r="D1350" i="1"/>
  <c r="C1350" i="1"/>
  <c r="G1349" i="1"/>
  <c r="D1349" i="1"/>
  <c r="C1349" i="1"/>
  <c r="H1349" i="1" s="1"/>
  <c r="D1348" i="1"/>
  <c r="G1348" i="1" s="1"/>
  <c r="C1348" i="1"/>
  <c r="D1347" i="1"/>
  <c r="C1347" i="1"/>
  <c r="D1346" i="1"/>
  <c r="C1346" i="1"/>
  <c r="G1345" i="1"/>
  <c r="D1345" i="1"/>
  <c r="C1345" i="1"/>
  <c r="H1345" i="1" s="1"/>
  <c r="G1344" i="1"/>
  <c r="D1344" i="1"/>
  <c r="C1344" i="1"/>
  <c r="D1343" i="1"/>
  <c r="C1343" i="1"/>
  <c r="D1342" i="1"/>
  <c r="C1342" i="1"/>
  <c r="G1341" i="1"/>
  <c r="D1341" i="1"/>
  <c r="C1341" i="1"/>
  <c r="H1341" i="1" s="1"/>
  <c r="D1340" i="1"/>
  <c r="G1340" i="1" s="1"/>
  <c r="C1340" i="1"/>
  <c r="D1339" i="1"/>
  <c r="C1339" i="1"/>
  <c r="D1338" i="1"/>
  <c r="C1338" i="1"/>
  <c r="G1337" i="1"/>
  <c r="D1337" i="1"/>
  <c r="C1337" i="1"/>
  <c r="H1337" i="1" s="1"/>
  <c r="G1336" i="1"/>
  <c r="D1336" i="1"/>
  <c r="C1336" i="1"/>
  <c r="D1335" i="1"/>
  <c r="C1335" i="1"/>
  <c r="D1334" i="1"/>
  <c r="C1334" i="1"/>
  <c r="G1333" i="1"/>
  <c r="D1333" i="1"/>
  <c r="C1333" i="1"/>
  <c r="H1333" i="1" s="1"/>
  <c r="D1332" i="1"/>
  <c r="G1332" i="1" s="1"/>
  <c r="C1332" i="1"/>
  <c r="D1331" i="1"/>
  <c r="C1331" i="1"/>
  <c r="D1330" i="1"/>
  <c r="C1330" i="1"/>
  <c r="D1329" i="1"/>
  <c r="G1328" i="1"/>
  <c r="D1328" i="1"/>
  <c r="C1328" i="1"/>
  <c r="D1327" i="1"/>
  <c r="C1327" i="1"/>
  <c r="D1326" i="1"/>
  <c r="C1326" i="1"/>
  <c r="G1325" i="1"/>
  <c r="D1325" i="1"/>
  <c r="C1325" i="1"/>
  <c r="H1325" i="1" s="1"/>
  <c r="D1324" i="1"/>
  <c r="G1324" i="1" s="1"/>
  <c r="C1324" i="1"/>
  <c r="D1323" i="1"/>
  <c r="C1323" i="1"/>
  <c r="D1322" i="1"/>
  <c r="C1322" i="1"/>
  <c r="D1321" i="1"/>
  <c r="C1321" i="1"/>
  <c r="G1321" i="1" s="1"/>
  <c r="H1320" i="1"/>
  <c r="D1320" i="1"/>
  <c r="C1320" i="1"/>
  <c r="G1320" i="1" s="1"/>
  <c r="H1319" i="1"/>
  <c r="D1319" i="1"/>
  <c r="C1319" i="1"/>
  <c r="G1319" i="1" s="1"/>
  <c r="D1318" i="1"/>
  <c r="C1318" i="1"/>
  <c r="D1317" i="1"/>
  <c r="C1317" i="1"/>
  <c r="G1317" i="1" s="1"/>
  <c r="H1316" i="1"/>
  <c r="D1316" i="1"/>
  <c r="C1316" i="1"/>
  <c r="G1316" i="1" s="1"/>
  <c r="H1315" i="1"/>
  <c r="D1315" i="1"/>
  <c r="C1315" i="1"/>
  <c r="G1315" i="1" s="1"/>
  <c r="D1314" i="1"/>
  <c r="C1314" i="1"/>
  <c r="D1313" i="1"/>
  <c r="C1313" i="1"/>
  <c r="G1313" i="1" s="1"/>
  <c r="H1312" i="1"/>
  <c r="D1312" i="1"/>
  <c r="C1312" i="1"/>
  <c r="G1312" i="1" s="1"/>
  <c r="H1311" i="1"/>
  <c r="D1311" i="1"/>
  <c r="C1311" i="1"/>
  <c r="G1311" i="1" s="1"/>
  <c r="D1310" i="1"/>
  <c r="C1310" i="1"/>
  <c r="D1309" i="1"/>
  <c r="C1309" i="1"/>
  <c r="G1309" i="1" s="1"/>
  <c r="H1308" i="1"/>
  <c r="D1308" i="1"/>
  <c r="C1308" i="1"/>
  <c r="G1308" i="1" s="1"/>
  <c r="H1307" i="1"/>
  <c r="D1307" i="1"/>
  <c r="C1307" i="1"/>
  <c r="G1307" i="1" s="1"/>
  <c r="D1306" i="1"/>
  <c r="C1306" i="1"/>
  <c r="D1305" i="1"/>
  <c r="C1305" i="1"/>
  <c r="G1305" i="1" s="1"/>
  <c r="H1304" i="1"/>
  <c r="D1304" i="1"/>
  <c r="C1304" i="1"/>
  <c r="G1304" i="1" s="1"/>
  <c r="H1303" i="1"/>
  <c r="D1303" i="1"/>
  <c r="C1303" i="1"/>
  <c r="G1303" i="1" s="1"/>
  <c r="D1302" i="1"/>
  <c r="C1302" i="1"/>
  <c r="D1301" i="1"/>
  <c r="C1301" i="1"/>
  <c r="G1301" i="1" s="1"/>
  <c r="H1300" i="1"/>
  <c r="D1300" i="1"/>
  <c r="C1300" i="1"/>
  <c r="G1300" i="1" s="1"/>
  <c r="H1299" i="1"/>
  <c r="D1299" i="1"/>
  <c r="C1299" i="1"/>
  <c r="D1298" i="1"/>
  <c r="C1298" i="1"/>
  <c r="D1297" i="1"/>
  <c r="C1297" i="1"/>
  <c r="G1297" i="1" s="1"/>
  <c r="H1296" i="1"/>
  <c r="D1296" i="1"/>
  <c r="C1296" i="1"/>
  <c r="G1296" i="1" s="1"/>
  <c r="H1295" i="1"/>
  <c r="D1295" i="1"/>
  <c r="C1295" i="1"/>
  <c r="G1295" i="1" s="1"/>
  <c r="D1294" i="1"/>
  <c r="C1294" i="1"/>
  <c r="D1293" i="1"/>
  <c r="C1293" i="1"/>
  <c r="G1293" i="1" s="1"/>
  <c r="H1292" i="1"/>
  <c r="D1292" i="1"/>
  <c r="C1292" i="1"/>
  <c r="D1291" i="1"/>
  <c r="H1291" i="1" s="1"/>
  <c r="C1291" i="1"/>
  <c r="D1290" i="1"/>
  <c r="C1290" i="1"/>
  <c r="D1289" i="1"/>
  <c r="C1289" i="1"/>
  <c r="G1289" i="1" s="1"/>
  <c r="H1288" i="1"/>
  <c r="D1288" i="1"/>
  <c r="C1288" i="1"/>
  <c r="D1287" i="1"/>
  <c r="H1287" i="1" s="1"/>
  <c r="C1287" i="1"/>
  <c r="D1286" i="1"/>
  <c r="C1286" i="1"/>
  <c r="D1285" i="1"/>
  <c r="C1285" i="1"/>
  <c r="G1285" i="1" s="1"/>
  <c r="H1284" i="1"/>
  <c r="D1284" i="1"/>
  <c r="C1284" i="1"/>
  <c r="D1283" i="1"/>
  <c r="H1283" i="1" s="1"/>
  <c r="C1283" i="1"/>
  <c r="D1282" i="1"/>
  <c r="C1282" i="1"/>
  <c r="D1281" i="1"/>
  <c r="C1281" i="1"/>
  <c r="G1281" i="1" s="1"/>
  <c r="H1280" i="1"/>
  <c r="D1280" i="1"/>
  <c r="C1280" i="1"/>
  <c r="D1279" i="1"/>
  <c r="H1279" i="1" s="1"/>
  <c r="C1279" i="1"/>
  <c r="D1278" i="1"/>
  <c r="C1278" i="1"/>
  <c r="D1277" i="1"/>
  <c r="C1277" i="1"/>
  <c r="G1277" i="1" s="1"/>
  <c r="H1276" i="1"/>
  <c r="D1276" i="1"/>
  <c r="C1276" i="1"/>
  <c r="D1275" i="1"/>
  <c r="H1275" i="1" s="1"/>
  <c r="C1275" i="1"/>
  <c r="D1274" i="1"/>
  <c r="C1274" i="1"/>
  <c r="D1273" i="1"/>
  <c r="C1273" i="1"/>
  <c r="G1273" i="1" s="1"/>
  <c r="H1272" i="1"/>
  <c r="D1272" i="1"/>
  <c r="C1272" i="1"/>
  <c r="D1271" i="1"/>
  <c r="C1271" i="1"/>
  <c r="D1270" i="1"/>
  <c r="C1270" i="1"/>
  <c r="D1269" i="1"/>
  <c r="C1269" i="1"/>
  <c r="G1269" i="1" s="1"/>
  <c r="H1268" i="1"/>
  <c r="D1268" i="1"/>
  <c r="C1268" i="1"/>
  <c r="D1267" i="1"/>
  <c r="H1267" i="1" s="1"/>
  <c r="C1267" i="1"/>
  <c r="D1266" i="1"/>
  <c r="C1266" i="1"/>
  <c r="D1265" i="1"/>
  <c r="C1265" i="1"/>
  <c r="G1265" i="1" s="1"/>
  <c r="D1264" i="1"/>
  <c r="C1264" i="1"/>
  <c r="D1263" i="1"/>
  <c r="H1263" i="1" s="1"/>
  <c r="C1263" i="1"/>
  <c r="D1262" i="1"/>
  <c r="C1262" i="1"/>
  <c r="D1261" i="1"/>
  <c r="C1261" i="1"/>
  <c r="H1260" i="1"/>
  <c r="D1260" i="1"/>
  <c r="C1260" i="1"/>
  <c r="H1259" i="1"/>
  <c r="D1259" i="1"/>
  <c r="C1259" i="1"/>
  <c r="D1258" i="1"/>
  <c r="C1258" i="1"/>
  <c r="D1257" i="1"/>
  <c r="C1257" i="1"/>
  <c r="H1256" i="1"/>
  <c r="D1256" i="1"/>
  <c r="C1256" i="1"/>
  <c r="D1255" i="1"/>
  <c r="H1255" i="1" s="1"/>
  <c r="C1255" i="1"/>
  <c r="D1254" i="1"/>
  <c r="C1254" i="1"/>
  <c r="D1253" i="1"/>
  <c r="C1253" i="1"/>
  <c r="H1252" i="1"/>
  <c r="D1252" i="1"/>
  <c r="C1252" i="1"/>
  <c r="H1251" i="1"/>
  <c r="D1251" i="1"/>
  <c r="C1251" i="1"/>
  <c r="D1250" i="1"/>
  <c r="C1250" i="1"/>
  <c r="D1249" i="1"/>
  <c r="C1249" i="1"/>
  <c r="H1248" i="1"/>
  <c r="D1248" i="1"/>
  <c r="C1248" i="1"/>
  <c r="D1247" i="1"/>
  <c r="H1247" i="1" s="1"/>
  <c r="C1247" i="1"/>
  <c r="D1246" i="1"/>
  <c r="C1246" i="1"/>
  <c r="D1245" i="1"/>
  <c r="C1245" i="1"/>
  <c r="D1244" i="1"/>
  <c r="H1244" i="1" s="1"/>
  <c r="C1244" i="1"/>
  <c r="H1243" i="1"/>
  <c r="D1243" i="1"/>
  <c r="C1243" i="1"/>
  <c r="D1242" i="1"/>
  <c r="C1242" i="1"/>
  <c r="D1241" i="1"/>
  <c r="C1241" i="1"/>
  <c r="H1240" i="1"/>
  <c r="D1240" i="1"/>
  <c r="C1240" i="1"/>
  <c r="D1239" i="1"/>
  <c r="H1239" i="1" s="1"/>
  <c r="C1239" i="1"/>
  <c r="D1238" i="1"/>
  <c r="C1238" i="1"/>
  <c r="D1237" i="1"/>
  <c r="C1237" i="1"/>
  <c r="C1236" i="1"/>
  <c r="D1235" i="1"/>
  <c r="C1235" i="1"/>
  <c r="D1234" i="1"/>
  <c r="C1234" i="1"/>
  <c r="D1233" i="1"/>
  <c r="C1233" i="1"/>
  <c r="D1232" i="1"/>
  <c r="C1232" i="1"/>
  <c r="D1231" i="1"/>
  <c r="H1231" i="1" s="1"/>
  <c r="C1231" i="1"/>
  <c r="D1230" i="1"/>
  <c r="C1230" i="1"/>
  <c r="D1229" i="1"/>
  <c r="C1229" i="1"/>
  <c r="H1228" i="1"/>
  <c r="D1228" i="1"/>
  <c r="C1228" i="1"/>
  <c r="D1227" i="1"/>
  <c r="C1227" i="1"/>
  <c r="H1227" i="1" s="1"/>
  <c r="D1226" i="1"/>
  <c r="C1226" i="1"/>
  <c r="D1225" i="1"/>
  <c r="C1225" i="1"/>
  <c r="D1224" i="1"/>
  <c r="H1224" i="1" s="1"/>
  <c r="C1224" i="1"/>
  <c r="D1223" i="1"/>
  <c r="C1223" i="1"/>
  <c r="D1221" i="1"/>
  <c r="C1221" i="1"/>
  <c r="H1220" i="1"/>
  <c r="D1220" i="1"/>
  <c r="C1220" i="1"/>
  <c r="H1219" i="1"/>
  <c r="D1219" i="1"/>
  <c r="C1219" i="1"/>
  <c r="D1218" i="1"/>
  <c r="C1218" i="1"/>
  <c r="D1217" i="1"/>
  <c r="C1217" i="1"/>
  <c r="D1216" i="1"/>
  <c r="D1213" i="1"/>
  <c r="C1213" i="1"/>
  <c r="H1212" i="1"/>
  <c r="D1212" i="1"/>
  <c r="C1212" i="1"/>
  <c r="D1211" i="1"/>
  <c r="H1211" i="1" s="1"/>
  <c r="C1211" i="1"/>
  <c r="D1210" i="1"/>
  <c r="C1210" i="1"/>
  <c r="D1209" i="1"/>
  <c r="C1209" i="1"/>
  <c r="H1208" i="1"/>
  <c r="D1208" i="1"/>
  <c r="C1208" i="1"/>
  <c r="D1207" i="1"/>
  <c r="H1207" i="1" s="1"/>
  <c r="C1207" i="1"/>
  <c r="D1206" i="1"/>
  <c r="C1206" i="1"/>
  <c r="D1205" i="1"/>
  <c r="C1205" i="1"/>
  <c r="H1204" i="1"/>
  <c r="D1204" i="1"/>
  <c r="C1204" i="1"/>
  <c r="D1203" i="1"/>
  <c r="H1203" i="1" s="1"/>
  <c r="C1203" i="1"/>
  <c r="D1202" i="1"/>
  <c r="C1202" i="1"/>
  <c r="D1201" i="1"/>
  <c r="C1201" i="1"/>
  <c r="H1200" i="1"/>
  <c r="D1200" i="1"/>
  <c r="C1200" i="1"/>
  <c r="D1199" i="1"/>
  <c r="H1199" i="1" s="1"/>
  <c r="C1199" i="1"/>
  <c r="D1198" i="1"/>
  <c r="C1198" i="1"/>
  <c r="D1197" i="1"/>
  <c r="C1197" i="1"/>
  <c r="H1196" i="1"/>
  <c r="D1196" i="1"/>
  <c r="C1196" i="1"/>
  <c r="D1195" i="1"/>
  <c r="H1195" i="1" s="1"/>
  <c r="C1195" i="1"/>
  <c r="D1194" i="1"/>
  <c r="C1194" i="1"/>
  <c r="D1193" i="1"/>
  <c r="C1193" i="1"/>
  <c r="H1192" i="1"/>
  <c r="D1192" i="1"/>
  <c r="C1192" i="1"/>
  <c r="D1191" i="1"/>
  <c r="H1191" i="1" s="1"/>
  <c r="C1191" i="1"/>
  <c r="D1190" i="1"/>
  <c r="C1190" i="1"/>
  <c r="D1189" i="1"/>
  <c r="C1189" i="1"/>
  <c r="H1188" i="1"/>
  <c r="D1188" i="1"/>
  <c r="C1188" i="1"/>
  <c r="D1187" i="1"/>
  <c r="H1187" i="1" s="1"/>
  <c r="C1187" i="1"/>
  <c r="D1186" i="1"/>
  <c r="C1186" i="1"/>
  <c r="D1185" i="1"/>
  <c r="C1185" i="1"/>
  <c r="H1184"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H1077" i="1" s="1"/>
  <c r="G1076" i="1"/>
  <c r="D1076" i="1"/>
  <c r="C1076" i="1"/>
  <c r="H1076" i="1" s="1"/>
  <c r="D1075" i="1"/>
  <c r="G1075" i="1" s="1"/>
  <c r="C1075" i="1"/>
  <c r="D1074" i="1"/>
  <c r="C1074" i="1"/>
  <c r="H1074" i="1" s="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D1054" i="1"/>
  <c r="C1054" i="1"/>
  <c r="H1054" i="1" s="1"/>
  <c r="H1053" i="1"/>
  <c r="G1053" i="1"/>
  <c r="D1053" i="1"/>
  <c r="C1053" i="1"/>
  <c r="H1052" i="1"/>
  <c r="G1052" i="1"/>
  <c r="D1052" i="1"/>
  <c r="C1052" i="1"/>
  <c r="H1051" i="1"/>
  <c r="G1051" i="1"/>
  <c r="D1051" i="1"/>
  <c r="C1051" i="1"/>
  <c r="D1050" i="1"/>
  <c r="C1050" i="1"/>
  <c r="H1049" i="1"/>
  <c r="G1049" i="1"/>
  <c r="D1049" i="1"/>
  <c r="C1049"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H1032" i="1" s="1"/>
  <c r="C1032" i="1"/>
  <c r="H1031" i="1"/>
  <c r="G1031" i="1"/>
  <c r="D1031" i="1"/>
  <c r="C1031" i="1"/>
  <c r="D1030" i="1"/>
  <c r="H1030" i="1" s="1"/>
  <c r="C1030" i="1"/>
  <c r="H1029" i="1"/>
  <c r="G1029" i="1"/>
  <c r="D1029" i="1"/>
  <c r="C1029" i="1"/>
  <c r="D1028" i="1"/>
  <c r="C1028" i="1"/>
  <c r="H1028" i="1" s="1"/>
  <c r="H1027" i="1"/>
  <c r="G1027" i="1"/>
  <c r="D1027" i="1"/>
  <c r="C1027" i="1"/>
  <c r="H1026" i="1"/>
  <c r="G1026" i="1"/>
  <c r="D1026" i="1"/>
  <c r="C1026" i="1"/>
  <c r="D1025" i="1"/>
  <c r="C1025" i="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D1004" i="1"/>
  <c r="C1004" i="1"/>
  <c r="H1004" i="1" s="1"/>
  <c r="H1003" i="1"/>
  <c r="G1003" i="1"/>
  <c r="D1003" i="1"/>
  <c r="C1003" i="1"/>
  <c r="H1002" i="1"/>
  <c r="G1002" i="1"/>
  <c r="D1002" i="1"/>
  <c r="C1002" i="1"/>
  <c r="D1001" i="1"/>
  <c r="C1001" i="1"/>
  <c r="D1000" i="1"/>
  <c r="H1000" i="1" s="1"/>
  <c r="C1000" i="1"/>
  <c r="D999" i="1"/>
  <c r="H999" i="1" s="1"/>
  <c r="C999" i="1"/>
  <c r="D998" i="1"/>
  <c r="H998" i="1" s="1"/>
  <c r="C998" i="1"/>
  <c r="H996" i="1"/>
  <c r="G996" i="1"/>
  <c r="D996" i="1"/>
  <c r="C996" i="1"/>
  <c r="H995" i="1"/>
  <c r="G995" i="1"/>
  <c r="D995" i="1"/>
  <c r="C995" i="1"/>
  <c r="H994" i="1"/>
  <c r="G994" i="1"/>
  <c r="D994" i="1"/>
  <c r="C994" i="1"/>
  <c r="H993" i="1"/>
  <c r="G993" i="1"/>
  <c r="D993" i="1"/>
  <c r="C993" i="1"/>
  <c r="H992" i="1"/>
  <c r="G992" i="1"/>
  <c r="D992" i="1"/>
  <c r="C992" i="1"/>
  <c r="H991" i="1"/>
  <c r="G991" i="1"/>
  <c r="D991" i="1"/>
  <c r="C991" i="1"/>
  <c r="D989" i="1"/>
  <c r="H989" i="1" s="1"/>
  <c r="C989" i="1"/>
  <c r="G988" i="1"/>
  <c r="D988" i="1"/>
  <c r="H988" i="1" s="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D718" i="1"/>
  <c r="H718" i="1" s="1"/>
  <c r="C718" i="1"/>
  <c r="H717" i="1"/>
  <c r="G717" i="1"/>
  <c r="D717" i="1"/>
  <c r="C717" i="1"/>
  <c r="H716" i="1"/>
  <c r="G716" i="1"/>
  <c r="D716" i="1"/>
  <c r="C716" i="1"/>
  <c r="D715" i="1"/>
  <c r="G715" i="1" s="1"/>
  <c r="C715" i="1"/>
  <c r="H714" i="1"/>
  <c r="G714" i="1"/>
  <c r="D714" i="1"/>
  <c r="C714" i="1"/>
  <c r="H713" i="1"/>
  <c r="G713" i="1"/>
  <c r="D713" i="1"/>
  <c r="C713" i="1"/>
  <c r="H712" i="1"/>
  <c r="G712" i="1"/>
  <c r="D712" i="1"/>
  <c r="C712" i="1"/>
  <c r="D711" i="1"/>
  <c r="C711" i="1"/>
  <c r="G711" i="1" s="1"/>
  <c r="D710" i="1"/>
  <c r="C710" i="1"/>
  <c r="G710" i="1" s="1"/>
  <c r="D709" i="1"/>
  <c r="C709" i="1"/>
  <c r="G709" i="1" s="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D690" i="1"/>
  <c r="C690" i="1"/>
  <c r="G690" i="1" s="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G662" i="1" s="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C647" i="1"/>
  <c r="G647" i="1" s="1"/>
  <c r="H646" i="1"/>
  <c r="G646" i="1"/>
  <c r="D646" i="1"/>
  <c r="C646" i="1"/>
  <c r="D645" i="1"/>
  <c r="C645" i="1"/>
  <c r="G645" i="1" s="1"/>
  <c r="H644" i="1"/>
  <c r="G644" i="1"/>
  <c r="D644" i="1"/>
  <c r="C644" i="1"/>
  <c r="H643" i="1"/>
  <c r="G643" i="1"/>
  <c r="D643" i="1"/>
  <c r="C643" i="1"/>
  <c r="G642" i="1"/>
  <c r="D642" i="1"/>
  <c r="C642" i="1"/>
  <c r="H642" i="1" s="1"/>
  <c r="D641" i="1"/>
  <c r="H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C412" i="1"/>
  <c r="H412" i="1" s="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D388" i="1"/>
  <c r="H388" i="1" s="1"/>
  <c r="C388" i="1"/>
  <c r="H387" i="1"/>
  <c r="G387" i="1"/>
  <c r="D387" i="1"/>
  <c r="C387" i="1"/>
  <c r="G386"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H291" i="1"/>
  <c r="G291" i="1"/>
  <c r="D291" i="1"/>
  <c r="C291" i="1"/>
  <c r="D290" i="1"/>
  <c r="G290" i="1" s="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D189" i="1"/>
  <c r="C189" i="1"/>
  <c r="D188" i="1"/>
  <c r="H188" i="1" s="1"/>
  <c r="C188" i="1"/>
  <c r="D187" i="1"/>
  <c r="H187" i="1" s="1"/>
  <c r="C187" i="1"/>
  <c r="D186" i="1"/>
  <c r="H186" i="1" s="1"/>
  <c r="C186" i="1"/>
  <c r="G186" i="1" s="1"/>
  <c r="D185" i="1"/>
  <c r="C185" i="1"/>
  <c r="G185" i="1" s="1"/>
  <c r="D184" i="1"/>
  <c r="C184" i="1"/>
  <c r="H183" i="1"/>
  <c r="G183" i="1"/>
  <c r="D183" i="1"/>
  <c r="C183" i="1"/>
  <c r="D182" i="1"/>
  <c r="C182" i="1"/>
  <c r="G182" i="1" s="1"/>
  <c r="D181" i="1"/>
  <c r="C181" i="1"/>
  <c r="G181" i="1" s="1"/>
  <c r="D180" i="1"/>
  <c r="C180" i="1"/>
  <c r="H179" i="1"/>
  <c r="G179" i="1"/>
  <c r="D179" i="1"/>
  <c r="C179" i="1"/>
  <c r="H178" i="1"/>
  <c r="G178" i="1"/>
  <c r="D178" i="1"/>
  <c r="C178" i="1"/>
  <c r="D177" i="1"/>
  <c r="G177" i="1" s="1"/>
  <c r="C177" i="1"/>
  <c r="H177" i="1" s="1"/>
  <c r="H176" i="1"/>
  <c r="G176" i="1"/>
  <c r="D176" i="1"/>
  <c r="C176" i="1"/>
  <c r="H175" i="1"/>
  <c r="D175" i="1"/>
  <c r="G175" i="1" s="1"/>
  <c r="C175" i="1"/>
  <c r="H174" i="1"/>
  <c r="D174" i="1"/>
  <c r="G174" i="1" s="1"/>
  <c r="C174" i="1"/>
  <c r="D173" i="1"/>
  <c r="G173" i="1" s="1"/>
  <c r="C173" i="1"/>
  <c r="H172" i="1"/>
  <c r="G172" i="1"/>
  <c r="D172" i="1"/>
  <c r="C172" i="1"/>
  <c r="H171" i="1"/>
  <c r="G171" i="1"/>
  <c r="D171" i="1"/>
  <c r="C171" i="1"/>
  <c r="H170" i="1"/>
  <c r="G170" i="1"/>
  <c r="D170" i="1"/>
  <c r="C170" i="1"/>
  <c r="H169" i="1"/>
  <c r="G169" i="1"/>
  <c r="D169" i="1"/>
  <c r="C169" i="1"/>
  <c r="D168" i="1"/>
  <c r="G168" i="1" s="1"/>
  <c r="C168" i="1"/>
  <c r="G167" i="1"/>
  <c r="D167" i="1"/>
  <c r="H167" i="1" s="1"/>
  <c r="C167" i="1"/>
  <c r="D166" i="1"/>
  <c r="H166" i="1" s="1"/>
  <c r="C166" i="1"/>
  <c r="D165" i="1"/>
  <c r="C165" i="1"/>
  <c r="H164" i="1"/>
  <c r="G164" i="1"/>
  <c r="D164" i="1"/>
  <c r="C164" i="1"/>
  <c r="D163" i="1"/>
  <c r="H163" i="1" s="1"/>
  <c r="C163" i="1"/>
  <c r="D162" i="1"/>
  <c r="C162" i="1"/>
  <c r="H162" i="1" s="1"/>
  <c r="H161" i="1"/>
  <c r="G161" i="1"/>
  <c r="D161" i="1"/>
  <c r="C161" i="1"/>
  <c r="D160" i="1"/>
  <c r="C160" i="1"/>
  <c r="H158" i="1"/>
  <c r="G158" i="1"/>
  <c r="D158" i="1"/>
  <c r="C158" i="1"/>
  <c r="D157" i="1"/>
  <c r="G157" i="1" s="1"/>
  <c r="C157" i="1"/>
  <c r="H157" i="1" s="1"/>
  <c r="H156" i="1"/>
  <c r="G156" i="1"/>
  <c r="D156" i="1"/>
  <c r="C156" i="1"/>
  <c r="D155" i="1"/>
  <c r="C155" i="1"/>
  <c r="D154" i="1"/>
  <c r="H154" i="1" s="1"/>
  <c r="C154" i="1"/>
  <c r="H153" i="1"/>
  <c r="G153" i="1"/>
  <c r="D153" i="1"/>
  <c r="C153" i="1"/>
  <c r="H152" i="1"/>
  <c r="G152" i="1"/>
  <c r="D152" i="1"/>
  <c r="C152" i="1"/>
  <c r="H151" i="1"/>
  <c r="G151" i="1"/>
  <c r="D151" i="1"/>
  <c r="C151" i="1"/>
  <c r="H150" i="1"/>
  <c r="D150" i="1"/>
  <c r="C150" i="1"/>
  <c r="D149" i="1"/>
  <c r="H149" i="1" s="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H134" i="1" s="1"/>
  <c r="C134" i="1"/>
  <c r="H133" i="1"/>
  <c r="G133" i="1"/>
  <c r="D133" i="1"/>
  <c r="C133" i="1"/>
  <c r="D132" i="1"/>
  <c r="C132" i="1"/>
  <c r="H132" i="1" s="1"/>
  <c r="D131" i="1"/>
  <c r="G131" i="1" s="1"/>
  <c r="C131" i="1"/>
  <c r="D130" i="1"/>
  <c r="C130" i="1"/>
  <c r="D129" i="1"/>
  <c r="G129" i="1" s="1"/>
  <c r="C129" i="1"/>
  <c r="H128" i="1"/>
  <c r="G128" i="1"/>
  <c r="D128" i="1"/>
  <c r="C128" i="1"/>
  <c r="H127" i="1"/>
  <c r="G127" i="1"/>
  <c r="D127" i="1"/>
  <c r="C127" i="1"/>
  <c r="H126" i="1"/>
  <c r="G126" i="1"/>
  <c r="D126" i="1"/>
  <c r="C126" i="1"/>
  <c r="D125" i="1"/>
  <c r="H125" i="1" s="1"/>
  <c r="C125" i="1"/>
  <c r="D124" i="1"/>
  <c r="H124" i="1" s="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G71" i="1" s="1"/>
  <c r="H70" i="1"/>
  <c r="D70" i="1"/>
  <c r="G70" i="1" s="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D59" i="1"/>
  <c r="G59" i="1" s="1"/>
  <c r="C59" i="1"/>
  <c r="D58" i="1"/>
  <c r="H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90" i="1" l="1"/>
  <c r="H1388" i="1"/>
  <c r="G1578" i="1"/>
  <c r="F246" i="5"/>
  <c r="F169" i="4"/>
  <c r="H1232" i="1"/>
  <c r="E643" i="4"/>
  <c r="D637" i="1" s="1"/>
  <c r="E273" i="9"/>
  <c r="B273" i="9" s="1"/>
  <c r="H288" i="1"/>
  <c r="H411" i="1"/>
  <c r="E280" i="9"/>
  <c r="B280" i="9" s="1"/>
  <c r="E279" i="9"/>
  <c r="B279" i="9" s="1"/>
  <c r="F239" i="5"/>
  <c r="D1236" i="1"/>
  <c r="H1236" i="1" s="1"/>
  <c r="H1235" i="1"/>
  <c r="F259" i="5"/>
  <c r="G1030" i="1"/>
  <c r="G1032" i="1"/>
  <c r="H1025" i="1"/>
  <c r="F45" i="5"/>
  <c r="E12" i="5"/>
  <c r="D990" i="1" s="1"/>
  <c r="H1001" i="1"/>
  <c r="G1000" i="1"/>
  <c r="G999" i="1"/>
  <c r="G998" i="1"/>
  <c r="F19" i="5"/>
  <c r="G989" i="1"/>
  <c r="G718" i="1"/>
  <c r="E43" i="9"/>
  <c r="B43" i="9" s="1"/>
  <c r="H715" i="1"/>
  <c r="F217" i="9"/>
  <c r="B217" i="9" s="1"/>
  <c r="H703" i="1"/>
  <c r="G669" i="1"/>
  <c r="E29" i="9"/>
  <c r="B29" i="9" s="1"/>
  <c r="G641" i="1"/>
  <c r="H290" i="1"/>
  <c r="G413" i="1"/>
  <c r="G292" i="1"/>
  <c r="G388" i="1"/>
  <c r="H364" i="1"/>
  <c r="F369" i="4"/>
  <c r="E363" i="4"/>
  <c r="D358" i="1" s="1"/>
  <c r="H365" i="1"/>
  <c r="H189" i="1"/>
  <c r="G188" i="1"/>
  <c r="G187" i="1"/>
  <c r="E46" i="9"/>
  <c r="B46" i="9" s="1"/>
  <c r="F221" i="9"/>
  <c r="B221" i="9" s="1"/>
  <c r="H184" i="1"/>
  <c r="G180" i="1"/>
  <c r="F219" i="9"/>
  <c r="B219" i="9" s="1"/>
  <c r="H173" i="1"/>
  <c r="F177" i="4"/>
  <c r="H168" i="1"/>
  <c r="H165" i="1"/>
  <c r="G166" i="1"/>
  <c r="G163" i="1"/>
  <c r="F164" i="4"/>
  <c r="H160" i="1"/>
  <c r="E163" i="4"/>
  <c r="D159" i="1" s="1"/>
  <c r="H155" i="1"/>
  <c r="G154" i="1"/>
  <c r="E39" i="9"/>
  <c r="B39" i="9" s="1"/>
  <c r="G150" i="1"/>
  <c r="G149" i="1"/>
  <c r="G134" i="1"/>
  <c r="H129" i="1"/>
  <c r="H131" i="1"/>
  <c r="F134" i="4"/>
  <c r="H130" i="1"/>
  <c r="F133" i="4"/>
  <c r="G124" i="1"/>
  <c r="G125" i="1"/>
  <c r="G108" i="1"/>
  <c r="F83" i="4"/>
  <c r="G58" i="1"/>
  <c r="H59" i="1"/>
  <c r="E50" i="4"/>
  <c r="H1271" i="1"/>
  <c r="H1264" i="1"/>
  <c r="F146" i="5"/>
  <c r="H1048" i="1"/>
  <c r="F70" i="5"/>
  <c r="H1047" i="1"/>
  <c r="H1050" i="1"/>
  <c r="F69" i="5"/>
  <c r="D89" i="6"/>
  <c r="H1500" i="1"/>
  <c r="G1482" i="1"/>
  <c r="H1576" i="1"/>
  <c r="H1499" i="1"/>
  <c r="H1504" i="1"/>
  <c r="H1503" i="1"/>
  <c r="C1501" i="1"/>
  <c r="H1501" i="1" s="1"/>
  <c r="H1492" i="1"/>
  <c r="G1486" i="1"/>
  <c r="G1483" i="1"/>
  <c r="H1484" i="1"/>
  <c r="H1480" i="1"/>
  <c r="F214" i="9"/>
  <c r="B214" i="9" s="1"/>
  <c r="E283" i="9"/>
  <c r="B283" i="9" s="1"/>
  <c r="F216" i="9"/>
  <c r="B216" i="9" s="1"/>
  <c r="C1436" i="1"/>
  <c r="H29" i="3"/>
  <c r="G1437" i="1"/>
  <c r="G1438" i="1"/>
  <c r="C1222" i="1"/>
  <c r="H1223" i="1"/>
  <c r="C1216" i="1"/>
  <c r="H1216" i="1" s="1"/>
  <c r="G1056" i="1"/>
  <c r="G1064" i="1"/>
  <c r="G1054" i="1"/>
  <c r="G1047" i="1"/>
  <c r="G1048" i="1"/>
  <c r="G1050" i="1"/>
  <c r="G1033" i="1"/>
  <c r="G1028" i="1"/>
  <c r="G1023" i="1"/>
  <c r="G1025" i="1"/>
  <c r="G1006" i="1"/>
  <c r="G1004" i="1"/>
  <c r="G1001" i="1"/>
  <c r="C997" i="1"/>
  <c r="D12" i="5"/>
  <c r="H986" i="1"/>
  <c r="G986" i="1"/>
  <c r="F8" i="5"/>
  <c r="H711" i="1"/>
  <c r="H710" i="1"/>
  <c r="H709" i="1"/>
  <c r="H690" i="1"/>
  <c r="H669" i="1"/>
  <c r="H662" i="1"/>
  <c r="E274" i="9"/>
  <c r="B274" i="9" s="1"/>
  <c r="H647" i="1"/>
  <c r="H645" i="1"/>
  <c r="G364" i="1"/>
  <c r="G365" i="1"/>
  <c r="G288" i="1"/>
  <c r="G411" i="1"/>
  <c r="G412" i="1"/>
  <c r="G189" i="1"/>
  <c r="G184" i="1"/>
  <c r="F222" i="9"/>
  <c r="B222" i="9" s="1"/>
  <c r="H185" i="1"/>
  <c r="H182" i="1"/>
  <c r="H181" i="1"/>
  <c r="H180" i="1"/>
  <c r="G165" i="1"/>
  <c r="G160" i="1"/>
  <c r="G162" i="1"/>
  <c r="G155" i="1"/>
  <c r="G130" i="1"/>
  <c r="G132" i="1"/>
  <c r="D50" i="4"/>
  <c r="E26" i="9"/>
  <c r="B26" i="9" s="1"/>
  <c r="E284" i="9"/>
  <c r="B284" i="9" s="1"/>
  <c r="G1066" i="1"/>
  <c r="G1070" i="1"/>
  <c r="G1074"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G1217" i="1"/>
  <c r="H1217" i="1"/>
  <c r="G1225" i="1"/>
  <c r="H1225" i="1"/>
  <c r="G1230" i="1"/>
  <c r="H1230" i="1"/>
  <c r="G1233" i="1"/>
  <c r="H1233" i="1"/>
  <c r="G1238" i="1"/>
  <c r="H1238" i="1"/>
  <c r="G1241" i="1"/>
  <c r="H1241" i="1"/>
  <c r="G1246" i="1"/>
  <c r="H1246" i="1"/>
  <c r="G1249" i="1"/>
  <c r="H1249" i="1"/>
  <c r="G1254" i="1"/>
  <c r="H1254" i="1"/>
  <c r="G1257" i="1"/>
  <c r="H1257" i="1"/>
  <c r="G1262" i="1"/>
  <c r="H1262" i="1"/>
  <c r="G1274" i="1"/>
  <c r="H1274" i="1"/>
  <c r="G1290" i="1"/>
  <c r="H1290" i="1"/>
  <c r="H1067" i="1"/>
  <c r="G1069" i="1"/>
  <c r="H1071" i="1"/>
  <c r="G1073" i="1"/>
  <c r="H1075" i="1"/>
  <c r="G1077" i="1"/>
  <c r="G1185" i="1"/>
  <c r="H1185" i="1"/>
  <c r="G1190" i="1"/>
  <c r="H1190" i="1"/>
  <c r="G1193" i="1"/>
  <c r="H1193" i="1"/>
  <c r="G1198" i="1"/>
  <c r="H1198" i="1"/>
  <c r="G1201" i="1"/>
  <c r="H1201" i="1"/>
  <c r="G1206" i="1"/>
  <c r="H1206" i="1"/>
  <c r="G1209" i="1"/>
  <c r="H1209" i="1"/>
  <c r="G1278" i="1"/>
  <c r="H1278" i="1"/>
  <c r="G1294" i="1"/>
  <c r="H1294" i="1"/>
  <c r="G1302" i="1"/>
  <c r="H1302" i="1"/>
  <c r="G1310" i="1"/>
  <c r="H1310" i="1"/>
  <c r="G1318" i="1"/>
  <c r="H1318"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G1182" i="1"/>
  <c r="H1182" i="1"/>
  <c r="G1218" i="1"/>
  <c r="H1218" i="1"/>
  <c r="G1221" i="1"/>
  <c r="H1221" i="1"/>
  <c r="G1226" i="1"/>
  <c r="H1226" i="1"/>
  <c r="G1229" i="1"/>
  <c r="H1229" i="1"/>
  <c r="G1234" i="1"/>
  <c r="H1234" i="1"/>
  <c r="G1237" i="1"/>
  <c r="H1237" i="1"/>
  <c r="G1242" i="1"/>
  <c r="H1242" i="1"/>
  <c r="G1245" i="1"/>
  <c r="H1245" i="1"/>
  <c r="G1250" i="1"/>
  <c r="H1250" i="1"/>
  <c r="G1253" i="1"/>
  <c r="H1253" i="1"/>
  <c r="G1258" i="1"/>
  <c r="H1258" i="1"/>
  <c r="G1261" i="1"/>
  <c r="H1261" i="1"/>
  <c r="G1266" i="1"/>
  <c r="H1266" i="1"/>
  <c r="G1282" i="1"/>
  <c r="H1282" i="1"/>
  <c r="H1327" i="1"/>
  <c r="G1327" i="1"/>
  <c r="G1186" i="1"/>
  <c r="H1186" i="1"/>
  <c r="G1189" i="1"/>
  <c r="H1189" i="1"/>
  <c r="G1194" i="1"/>
  <c r="H1194" i="1"/>
  <c r="G1197" i="1"/>
  <c r="H1197" i="1"/>
  <c r="G1202" i="1"/>
  <c r="H1202" i="1"/>
  <c r="G1205" i="1"/>
  <c r="H1205" i="1"/>
  <c r="G1210" i="1"/>
  <c r="H1210" i="1"/>
  <c r="G1213" i="1"/>
  <c r="H1213" i="1"/>
  <c r="G1270" i="1"/>
  <c r="H1270" i="1"/>
  <c r="G1286" i="1"/>
  <c r="H1286" i="1"/>
  <c r="G1298" i="1"/>
  <c r="H1298" i="1"/>
  <c r="G1306" i="1"/>
  <c r="H1306" i="1"/>
  <c r="G1314" i="1"/>
  <c r="H1314" i="1"/>
  <c r="H1322" i="1"/>
  <c r="G1322" i="1"/>
  <c r="G1184" i="1"/>
  <c r="G1188" i="1"/>
  <c r="G1192" i="1"/>
  <c r="G1196" i="1"/>
  <c r="G1200" i="1"/>
  <c r="G1204" i="1"/>
  <c r="G1208" i="1"/>
  <c r="G1212" i="1"/>
  <c r="G1220" i="1"/>
  <c r="G1224" i="1"/>
  <c r="G1228" i="1"/>
  <c r="G1232" i="1"/>
  <c r="G1240" i="1"/>
  <c r="G1244" i="1"/>
  <c r="G1248" i="1"/>
  <c r="G1252" i="1"/>
  <c r="G1256" i="1"/>
  <c r="G1260" i="1"/>
  <c r="G1264" i="1"/>
  <c r="G1268" i="1"/>
  <c r="G1272" i="1"/>
  <c r="G1276" i="1"/>
  <c r="G1280" i="1"/>
  <c r="G1284" i="1"/>
  <c r="G1288" i="1"/>
  <c r="G1292" i="1"/>
  <c r="H1323" i="1"/>
  <c r="G1323" i="1"/>
  <c r="H1326" i="1"/>
  <c r="G1326" i="1"/>
  <c r="H1359" i="1"/>
  <c r="G1359" i="1"/>
  <c r="G1187" i="1"/>
  <c r="G1191" i="1"/>
  <c r="G1195" i="1"/>
  <c r="G1199" i="1"/>
  <c r="G1203" i="1"/>
  <c r="G1207" i="1"/>
  <c r="G1211" i="1"/>
  <c r="G1219" i="1"/>
  <c r="G1223" i="1"/>
  <c r="G1227" i="1"/>
  <c r="G1231" i="1"/>
  <c r="G1235" i="1"/>
  <c r="G1239" i="1"/>
  <c r="G1243" i="1"/>
  <c r="G1247" i="1"/>
  <c r="G1251" i="1"/>
  <c r="G1255" i="1"/>
  <c r="G1259" i="1"/>
  <c r="G1263" i="1"/>
  <c r="H1265" i="1"/>
  <c r="G1267" i="1"/>
  <c r="H1269" i="1"/>
  <c r="G1271" i="1"/>
  <c r="H1273" i="1"/>
  <c r="G1275" i="1"/>
  <c r="H1277" i="1"/>
  <c r="G1279" i="1"/>
  <c r="H1281" i="1"/>
  <c r="G1283" i="1"/>
  <c r="H1285" i="1"/>
  <c r="G1287" i="1"/>
  <c r="H1289" i="1"/>
  <c r="G1291" i="1"/>
  <c r="H1293" i="1"/>
  <c r="H1297" i="1"/>
  <c r="G1299" i="1"/>
  <c r="H1301" i="1"/>
  <c r="H1305" i="1"/>
  <c r="H1309" i="1"/>
  <c r="H1313" i="1"/>
  <c r="H1317" i="1"/>
  <c r="H1321" i="1"/>
  <c r="H1330" i="1"/>
  <c r="G1330" i="1"/>
  <c r="H1335" i="1"/>
  <c r="G1335" i="1"/>
  <c r="H1338" i="1"/>
  <c r="G1338" i="1"/>
  <c r="H1343" i="1"/>
  <c r="G1343" i="1"/>
  <c r="H1346" i="1"/>
  <c r="G1346" i="1"/>
  <c r="H1351" i="1"/>
  <c r="G1351" i="1"/>
  <c r="H1363" i="1"/>
  <c r="G1363" i="1"/>
  <c r="H1371" i="1"/>
  <c r="G1371" i="1"/>
  <c r="H1379" i="1"/>
  <c r="G1379" i="1"/>
  <c r="H1331" i="1"/>
  <c r="G1331" i="1"/>
  <c r="H1334" i="1"/>
  <c r="G1334" i="1"/>
  <c r="H1339" i="1"/>
  <c r="G1339" i="1"/>
  <c r="H1342" i="1"/>
  <c r="G1342" i="1"/>
  <c r="H1347" i="1"/>
  <c r="G1347" i="1"/>
  <c r="H1350" i="1"/>
  <c r="G1350" i="1"/>
  <c r="H1355" i="1"/>
  <c r="G1355" i="1"/>
  <c r="H1367" i="1"/>
  <c r="G1367" i="1"/>
  <c r="H1375" i="1"/>
  <c r="G1375" i="1"/>
  <c r="I1458" i="1"/>
  <c r="H1324" i="1"/>
  <c r="H1328" i="1"/>
  <c r="H1332" i="1"/>
  <c r="H1336" i="1"/>
  <c r="H1340" i="1"/>
  <c r="H1344" i="1"/>
  <c r="H1348" i="1"/>
  <c r="H1352" i="1"/>
  <c r="G1354" i="1"/>
  <c r="H1356" i="1"/>
  <c r="G1358" i="1"/>
  <c r="H1360" i="1"/>
  <c r="G1362" i="1"/>
  <c r="G1366" i="1"/>
  <c r="G1370" i="1"/>
  <c r="G1374" i="1"/>
  <c r="G1378" i="1"/>
  <c r="G1382" i="1"/>
  <c r="I1439" i="1"/>
  <c r="I1446" i="1"/>
  <c r="I1465" i="1"/>
  <c r="G1440" i="1"/>
  <c r="G1442" i="1"/>
  <c r="G1444" i="1"/>
  <c r="J1445" i="1"/>
  <c r="H1446" i="1"/>
  <c r="J1447" i="1"/>
  <c r="H1448" i="1"/>
  <c r="I1448" i="1" s="1"/>
  <c r="J1449" i="1"/>
  <c r="H1450" i="1"/>
  <c r="I1450" i="1" s="1"/>
  <c r="J1451" i="1"/>
  <c r="H1452" i="1"/>
  <c r="I1452" i="1" s="1"/>
  <c r="J1455" i="1"/>
  <c r="H1456" i="1"/>
  <c r="I1456" i="1" s="1"/>
  <c r="J1457" i="1"/>
  <c r="H1458" i="1"/>
  <c r="J1459" i="1"/>
  <c r="H1460" i="1"/>
  <c r="I1460" i="1" s="1"/>
  <c r="J1462" i="1"/>
  <c r="H1463" i="1"/>
  <c r="I1463" i="1" s="1"/>
  <c r="J1464" i="1"/>
  <c r="H1465" i="1"/>
  <c r="J1466" i="1"/>
  <c r="H1467" i="1"/>
  <c r="I1467" i="1" s="1"/>
  <c r="H1481" i="1"/>
  <c r="G1481" i="1"/>
  <c r="H1485" i="1"/>
  <c r="G1485" i="1"/>
  <c r="H1489" i="1"/>
  <c r="G1489" i="1"/>
  <c r="H1493" i="1"/>
  <c r="G1493" i="1"/>
  <c r="H1497" i="1"/>
  <c r="G1497" i="1"/>
  <c r="H1561" i="1"/>
  <c r="G1561" i="1"/>
  <c r="H1565" i="1"/>
  <c r="G1565" i="1"/>
  <c r="H1569" i="1"/>
  <c r="G1569" i="1"/>
  <c r="H1573" i="1"/>
  <c r="G1573" i="1"/>
  <c r="H1577" i="1"/>
  <c r="G1577" i="1"/>
  <c r="D215" i="4"/>
  <c r="E298" i="4"/>
  <c r="E350" i="4"/>
  <c r="G286" i="9"/>
  <c r="E286" i="9" s="1"/>
  <c r="B286" i="9" s="1"/>
  <c r="F88" i="5"/>
  <c r="D87" i="5"/>
  <c r="F119" i="5"/>
  <c r="D118" i="5"/>
  <c r="H289" i="9"/>
  <c r="E176" i="5"/>
  <c r="F242" i="5"/>
  <c r="D238" i="5"/>
  <c r="J1439" i="1"/>
  <c r="H1440" i="1"/>
  <c r="J1441" i="1"/>
  <c r="H1442" i="1"/>
  <c r="J1443" i="1"/>
  <c r="H1444" i="1"/>
  <c r="H1472" i="1"/>
  <c r="J1472" i="1"/>
  <c r="G1502" i="1"/>
  <c r="G1506" i="1"/>
  <c r="G1510" i="1"/>
  <c r="G1514" i="1"/>
  <c r="G1522" i="1"/>
  <c r="H1541" i="1"/>
  <c r="G1541" i="1"/>
  <c r="H1545" i="1"/>
  <c r="G1545" i="1"/>
  <c r="H1549" i="1"/>
  <c r="G1549" i="1"/>
  <c r="H1553" i="1"/>
  <c r="G1553" i="1"/>
  <c r="H1557" i="1"/>
  <c r="G1557" i="1"/>
  <c r="F568" i="4"/>
  <c r="D567" i="4"/>
  <c r="F585" i="4"/>
  <c r="D580" i="4"/>
  <c r="H1474" i="1"/>
  <c r="G1474" i="1"/>
  <c r="I1474" i="1" s="1"/>
  <c r="H1477" i="1"/>
  <c r="G1477" i="1"/>
  <c r="H1479" i="1"/>
  <c r="G1479" i="1"/>
  <c r="I1479" i="1" s="1"/>
  <c r="H1525" i="1"/>
  <c r="G1525" i="1"/>
  <c r="H1529" i="1"/>
  <c r="G1529" i="1"/>
  <c r="H1533" i="1"/>
  <c r="G1533" i="1"/>
  <c r="H1537" i="1"/>
  <c r="G1537" i="1"/>
  <c r="F45" i="4"/>
  <c r="D44" i="4"/>
  <c r="D82" i="4"/>
  <c r="F91" i="4"/>
  <c r="F125" i="4"/>
  <c r="D124" i="4"/>
  <c r="F197" i="4"/>
  <c r="D196" i="4"/>
  <c r="E528" i="4"/>
  <c r="F5" i="6"/>
  <c r="H24" i="3"/>
  <c r="D42" i="8"/>
  <c r="H1468" i="1"/>
  <c r="I1468" i="1" s="1"/>
  <c r="J1468" i="1"/>
  <c r="H1471" i="1"/>
  <c r="I1471" i="1" s="1"/>
  <c r="G1472" i="1"/>
  <c r="I1472" i="1" s="1"/>
  <c r="H1505" i="1"/>
  <c r="G1505" i="1"/>
  <c r="H1509" i="1"/>
  <c r="G1509" i="1"/>
  <c r="H1513" i="1"/>
  <c r="G1513" i="1"/>
  <c r="H1521" i="1"/>
  <c r="G1521" i="1"/>
  <c r="G1542" i="1"/>
  <c r="G1546" i="1"/>
  <c r="G1550" i="1"/>
  <c r="G1554" i="1"/>
  <c r="G1558" i="1"/>
  <c r="F153" i="4"/>
  <c r="D152" i="4"/>
  <c r="D224" i="4"/>
  <c r="F231" i="4"/>
  <c r="F300" i="4"/>
  <c r="D299" i="4"/>
  <c r="F352" i="4"/>
  <c r="D351" i="4"/>
  <c r="F180" i="5"/>
  <c r="D177" i="5"/>
  <c r="E141" i="6"/>
  <c r="D43" i="8"/>
  <c r="C1524" i="1"/>
  <c r="D644" i="4"/>
  <c r="H287" i="9"/>
  <c r="E287" i="9" s="1"/>
  <c r="B287" i="9" s="1"/>
  <c r="E146" i="5"/>
  <c r="D1124" i="1" s="1"/>
  <c r="H1124" i="1" s="1"/>
  <c r="D206" i="5"/>
  <c r="G297" i="9"/>
  <c r="E297" i="9" s="1"/>
  <c r="D7" i="4"/>
  <c r="D139" i="4"/>
  <c r="D163" i="4"/>
  <c r="D344" i="4"/>
  <c r="D396" i="4"/>
  <c r="D643" i="4"/>
  <c r="E644" i="4"/>
  <c r="D638" i="1" s="1"/>
  <c r="D421" i="4"/>
  <c r="E484" i="4"/>
  <c r="D478" i="1" s="1"/>
  <c r="D529" i="4"/>
  <c r="D593" i="4"/>
  <c r="E142" i="9"/>
  <c r="B142" i="9" s="1"/>
  <c r="D68" i="5"/>
  <c r="D106" i="4"/>
  <c r="D311" i="4"/>
  <c r="D363" i="4"/>
  <c r="D472" i="4"/>
  <c r="D484" i="4"/>
  <c r="E87" i="5"/>
  <c r="D1065" i="1" s="1"/>
  <c r="D190" i="5"/>
  <c r="F207" i="5"/>
  <c r="E245" i="5"/>
  <c r="D1222" i="1" s="1"/>
  <c r="G1222" i="1" s="1"/>
  <c r="D35" i="6"/>
  <c r="E21" i="9"/>
  <c r="B21" i="9" s="1"/>
  <c r="E37" i="9"/>
  <c r="B37" i="9" s="1"/>
  <c r="E53" i="9"/>
  <c r="B53" i="9" s="1"/>
  <c r="B23" i="9"/>
  <c r="E33" i="9"/>
  <c r="B33" i="9" s="1"/>
  <c r="E49" i="9"/>
  <c r="B49" i="9" s="1"/>
  <c r="B55" i="9"/>
  <c r="E65" i="9"/>
  <c r="B65" i="9" s="1"/>
  <c r="B71" i="9"/>
  <c r="E81" i="9"/>
  <c r="B81" i="9" s="1"/>
  <c r="B87" i="9"/>
  <c r="G165" i="9"/>
  <c r="H164" i="9"/>
  <c r="G208" i="9"/>
  <c r="E208" i="9" s="1"/>
  <c r="B208" i="9" s="1"/>
  <c r="G204" i="9"/>
  <c r="E204" i="9" s="1"/>
  <c r="B204" i="9" s="1"/>
  <c r="G200" i="9"/>
  <c r="E200" i="9" s="1"/>
  <c r="B200" i="9" s="1"/>
  <c r="G196" i="9"/>
  <c r="E196" i="9" s="1"/>
  <c r="B196" i="9" s="1"/>
  <c r="G192" i="9"/>
  <c r="E192" i="9" s="1"/>
  <c r="B192" i="9" s="1"/>
  <c r="G191" i="9"/>
  <c r="E191" i="9" s="1"/>
  <c r="G161" i="9"/>
  <c r="E161" i="9" s="1"/>
  <c r="B161" i="9" s="1"/>
  <c r="M212" i="9"/>
  <c r="G210" i="9"/>
  <c r="E210" i="9" s="1"/>
  <c r="B210" i="9" s="1"/>
  <c r="G206" i="9"/>
  <c r="E206" i="9" s="1"/>
  <c r="B206" i="9" s="1"/>
  <c r="G202" i="9"/>
  <c r="E202" i="9" s="1"/>
  <c r="B202" i="9" s="1"/>
  <c r="G198" i="9"/>
  <c r="E198" i="9" s="1"/>
  <c r="B198" i="9" s="1"/>
  <c r="G194" i="9"/>
  <c r="E194" i="9" s="1"/>
  <c r="B194" i="9" s="1"/>
  <c r="G163" i="9"/>
  <c r="E163" i="9" s="1"/>
  <c r="B163" i="9" s="1"/>
  <c r="G277" i="9"/>
  <c r="E277" i="9" s="1"/>
  <c r="B277" i="9" s="1"/>
  <c r="L212" i="9"/>
  <c r="F212" i="9" s="1"/>
  <c r="B212" i="9" s="1"/>
  <c r="G211" i="9"/>
  <c r="E211" i="9" s="1"/>
  <c r="B211" i="9" s="1"/>
  <c r="G207" i="9"/>
  <c r="E207" i="9" s="1"/>
  <c r="B207" i="9" s="1"/>
  <c r="G203" i="9"/>
  <c r="E203" i="9" s="1"/>
  <c r="B203" i="9" s="1"/>
  <c r="G199" i="9"/>
  <c r="E199" i="9" s="1"/>
  <c r="B199" i="9" s="1"/>
  <c r="G195" i="9"/>
  <c r="E195" i="9" s="1"/>
  <c r="B195" i="9" s="1"/>
  <c r="L191" i="9"/>
  <c r="F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I10" i="9"/>
  <c r="B149" i="9"/>
  <c r="B157" i="9"/>
  <c r="G193" i="9"/>
  <c r="E193" i="9" s="1"/>
  <c r="B193" i="9" s="1"/>
  <c r="G201" i="9"/>
  <c r="E201" i="9" s="1"/>
  <c r="B201" i="9" s="1"/>
  <c r="G209" i="9"/>
  <c r="E209" i="9" s="1"/>
  <c r="B209" i="9" s="1"/>
  <c r="E93" i="9"/>
  <c r="B93" i="9" s="1"/>
  <c r="B101" i="9"/>
  <c r="G162" i="9"/>
  <c r="E162" i="9" s="1"/>
  <c r="B162" i="9" s="1"/>
  <c r="G197" i="9"/>
  <c r="E197" i="9" s="1"/>
  <c r="B197" i="9" s="1"/>
  <c r="G205" i="9"/>
  <c r="E205" i="9" s="1"/>
  <c r="B205" i="9" s="1"/>
  <c r="B218" i="9"/>
  <c r="G278" i="9"/>
  <c r="E278" i="9" s="1"/>
  <c r="B278" i="9" s="1"/>
  <c r="B229" i="9"/>
  <c r="B233" i="9"/>
  <c r="B237" i="9"/>
  <c r="F215" i="9"/>
  <c r="B215" i="9" s="1"/>
  <c r="F223" i="9"/>
  <c r="B223" i="9" s="1"/>
  <c r="F275" i="9"/>
  <c r="F245" i="5" l="1"/>
  <c r="G1236" i="1"/>
  <c r="E7" i="5"/>
  <c r="D985" i="1" s="1"/>
  <c r="E151" i="4"/>
  <c r="I17" i="3" s="1"/>
  <c r="D46" i="1"/>
  <c r="E6" i="4"/>
  <c r="E412" i="4" s="1"/>
  <c r="F89" i="6"/>
  <c r="C1383" i="1"/>
  <c r="G1501" i="1"/>
  <c r="H1436" i="1"/>
  <c r="G1436" i="1"/>
  <c r="G1216" i="1"/>
  <c r="F12" i="5"/>
  <c r="C990" i="1"/>
  <c r="D7" i="5"/>
  <c r="H997" i="1"/>
  <c r="G997" i="1"/>
  <c r="F50" i="4"/>
  <c r="C46" i="1"/>
  <c r="F35" i="6"/>
  <c r="H25" i="3"/>
  <c r="C1329" i="1"/>
  <c r="F311" i="4"/>
  <c r="C306" i="1"/>
  <c r="F396" i="4"/>
  <c r="C391" i="1"/>
  <c r="D6" i="4"/>
  <c r="F7" i="4"/>
  <c r="C3" i="1"/>
  <c r="I35" i="3"/>
  <c r="C1518" i="1"/>
  <c r="F351" i="4"/>
  <c r="D350" i="4"/>
  <c r="C346" i="1"/>
  <c r="K1432" i="9"/>
  <c r="G295" i="9"/>
  <c r="E295" i="9" s="1"/>
  <c r="B295" i="9" s="1"/>
  <c r="C1517" i="1"/>
  <c r="I34" i="3"/>
  <c r="D141" i="6"/>
  <c r="F196" i="4"/>
  <c r="C192" i="1"/>
  <c r="F567" i="4"/>
  <c r="C561" i="1"/>
  <c r="I22" i="3"/>
  <c r="D1153" i="1"/>
  <c r="F87" i="5"/>
  <c r="C1065" i="1"/>
  <c r="E407" i="4"/>
  <c r="D402" i="1" s="1"/>
  <c r="D293" i="1"/>
  <c r="F484" i="4"/>
  <c r="C478" i="1"/>
  <c r="F106" i="4"/>
  <c r="C102" i="1"/>
  <c r="D420" i="4"/>
  <c r="F421" i="4"/>
  <c r="C415" i="1"/>
  <c r="F344" i="4"/>
  <c r="C339" i="1"/>
  <c r="B297" i="9"/>
  <c r="E296" i="9"/>
  <c r="I10" i="3" s="1"/>
  <c r="F644" i="4"/>
  <c r="C638" i="1"/>
  <c r="I28" i="3"/>
  <c r="D1435" i="1"/>
  <c r="G294" i="9"/>
  <c r="E294" i="9" s="1"/>
  <c r="G299" i="9"/>
  <c r="E299" i="9" s="1"/>
  <c r="F82" i="4"/>
  <c r="C78" i="1"/>
  <c r="F238" i="5"/>
  <c r="D237" i="5"/>
  <c r="C1215" i="1"/>
  <c r="F215" i="4"/>
  <c r="C211" i="1"/>
  <c r="I1444" i="1"/>
  <c r="G1124" i="1"/>
  <c r="H1222" i="1"/>
  <c r="E165" i="9"/>
  <c r="B165" i="9" s="1"/>
  <c r="F472" i="4"/>
  <c r="C466" i="1"/>
  <c r="F593" i="4"/>
  <c r="C587" i="1"/>
  <c r="F163" i="4"/>
  <c r="C159" i="1"/>
  <c r="G292" i="9"/>
  <c r="E292" i="9" s="1"/>
  <c r="B292" i="9" s="1"/>
  <c r="F206" i="5"/>
  <c r="C1183" i="1"/>
  <c r="G289" i="9"/>
  <c r="E289" i="9" s="1"/>
  <c r="B289" i="9" s="1"/>
  <c r="F177" i="5"/>
  <c r="D176" i="5"/>
  <c r="C1154" i="1"/>
  <c r="F299" i="4"/>
  <c r="D298" i="4"/>
  <c r="C294" i="1"/>
  <c r="F224" i="4"/>
  <c r="C220" i="1"/>
  <c r="E68" i="5"/>
  <c r="F68" i="5" s="1"/>
  <c r="F124" i="4"/>
  <c r="C120" i="1"/>
  <c r="F44" i="4"/>
  <c r="C40" i="1"/>
  <c r="I1477" i="1"/>
  <c r="F580" i="4"/>
  <c r="C574" i="1"/>
  <c r="F118" i="5"/>
  <c r="C1096" i="1"/>
  <c r="I1442" i="1"/>
  <c r="E420" i="4"/>
  <c r="B191" i="9"/>
  <c r="G291" i="9"/>
  <c r="E291" i="9" s="1"/>
  <c r="B291" i="9" s="1"/>
  <c r="F190" i="5"/>
  <c r="C1167" i="1"/>
  <c r="F363" i="4"/>
  <c r="C358" i="1"/>
  <c r="H21" i="3"/>
  <c r="C1046" i="1"/>
  <c r="F529" i="4"/>
  <c r="D528" i="4"/>
  <c r="C523" i="1"/>
  <c r="F643" i="4"/>
  <c r="C637" i="1"/>
  <c r="F139" i="4"/>
  <c r="C135" i="1"/>
  <c r="G1524" i="1"/>
  <c r="H1524" i="1"/>
  <c r="H20" i="9"/>
  <c r="G20" i="9"/>
  <c r="F152" i="4"/>
  <c r="D151" i="4"/>
  <c r="C148" i="1"/>
  <c r="E636" i="4"/>
  <c r="D630" i="1" s="1"/>
  <c r="D522" i="1"/>
  <c r="E237" i="5"/>
  <c r="E175" i="5" s="1"/>
  <c r="D1152" i="1" s="1"/>
  <c r="E408" i="4"/>
  <c r="D403" i="1" s="1"/>
  <c r="D345" i="1"/>
  <c r="I1440" i="1"/>
  <c r="F7" i="5" l="1"/>
  <c r="I20" i="3"/>
  <c r="D147" i="1"/>
  <c r="E289" i="4"/>
  <c r="E291" i="4" s="1"/>
  <c r="D287" i="1" s="1"/>
  <c r="D2" i="1"/>
  <c r="I16" i="3"/>
  <c r="H1383" i="1"/>
  <c r="G1383" i="1"/>
  <c r="C985" i="1"/>
  <c r="H985" i="1" s="1"/>
  <c r="H20" i="3"/>
  <c r="D6" i="5"/>
  <c r="H990" i="1"/>
  <c r="G990" i="1"/>
  <c r="H46" i="1"/>
  <c r="G46" i="1"/>
  <c r="F528" i="4"/>
  <c r="D636" i="4"/>
  <c r="C522" i="1"/>
  <c r="H1096" i="1"/>
  <c r="G1096" i="1"/>
  <c r="E298" i="9"/>
  <c r="B299" i="9"/>
  <c r="D635" i="4"/>
  <c r="F420" i="4"/>
  <c r="C414" i="1"/>
  <c r="I23" i="3"/>
  <c r="D1214" i="1"/>
  <c r="H637" i="1"/>
  <c r="G637" i="1"/>
  <c r="H211" i="1"/>
  <c r="G211" i="1"/>
  <c r="H102" i="1"/>
  <c r="G102" i="1"/>
  <c r="G561" i="1"/>
  <c r="H561" i="1"/>
  <c r="H1518" i="1"/>
  <c r="G1518" i="1"/>
  <c r="D412" i="4"/>
  <c r="F6" i="4"/>
  <c r="H16" i="3"/>
  <c r="C2" i="1"/>
  <c r="G574" i="1"/>
  <c r="H574" i="1"/>
  <c r="G220" i="1"/>
  <c r="H220" i="1"/>
  <c r="G159" i="1"/>
  <c r="H159" i="1"/>
  <c r="H466" i="1"/>
  <c r="G466" i="1"/>
  <c r="G78" i="1"/>
  <c r="H78" i="1"/>
  <c r="G415" i="1"/>
  <c r="H415" i="1"/>
  <c r="G346" i="1"/>
  <c r="H346" i="1"/>
  <c r="G391" i="1"/>
  <c r="H391" i="1"/>
  <c r="H1329" i="1"/>
  <c r="G1329" i="1"/>
  <c r="G148" i="1"/>
  <c r="H148" i="1"/>
  <c r="F176" i="5"/>
  <c r="D175" i="5"/>
  <c r="H22" i="3"/>
  <c r="C1153" i="1"/>
  <c r="G339" i="1"/>
  <c r="H339" i="1"/>
  <c r="H1065" i="1"/>
  <c r="G1065" i="1"/>
  <c r="H17" i="3"/>
  <c r="D289" i="4"/>
  <c r="D290" i="4" s="1"/>
  <c r="F151" i="4"/>
  <c r="C147" i="1"/>
  <c r="G358" i="1"/>
  <c r="H358" i="1"/>
  <c r="G40" i="1"/>
  <c r="H40" i="1"/>
  <c r="E293" i="9"/>
  <c r="B294" i="9"/>
  <c r="E639" i="4"/>
  <c r="D407" i="1"/>
  <c r="H1046" i="1"/>
  <c r="E20" i="9"/>
  <c r="H135" i="1"/>
  <c r="G135" i="1"/>
  <c r="G523" i="1"/>
  <c r="H523" i="1"/>
  <c r="H1167" i="1"/>
  <c r="G1167" i="1"/>
  <c r="E635" i="4"/>
  <c r="D629" i="1" s="1"/>
  <c r="D414" i="1"/>
  <c r="G120" i="1"/>
  <c r="H120" i="1"/>
  <c r="H1154" i="1"/>
  <c r="G1154" i="1"/>
  <c r="G1183" i="1"/>
  <c r="H1183" i="1"/>
  <c r="G1215" i="1"/>
  <c r="H1215" i="1"/>
  <c r="G478" i="1"/>
  <c r="H478" i="1"/>
  <c r="H192" i="1"/>
  <c r="G192" i="1"/>
  <c r="H1517" i="1"/>
  <c r="G1517" i="1"/>
  <c r="H11" i="3"/>
  <c r="F350" i="4"/>
  <c r="D408" i="4"/>
  <c r="C345" i="1"/>
  <c r="G3" i="1"/>
  <c r="H3" i="1"/>
  <c r="H638" i="1"/>
  <c r="G638" i="1"/>
  <c r="G306" i="1"/>
  <c r="H306" i="1"/>
  <c r="G294" i="1"/>
  <c r="H294" i="1"/>
  <c r="H587" i="1"/>
  <c r="G587" i="1"/>
  <c r="H23" i="3"/>
  <c r="F237" i="5"/>
  <c r="C1214" i="1"/>
  <c r="I21" i="3"/>
  <c r="D1046" i="1"/>
  <c r="G1046" i="1" s="1"/>
  <c r="E6" i="5"/>
  <c r="D407" i="4"/>
  <c r="F298" i="4"/>
  <c r="C293" i="1"/>
  <c r="H28" i="3"/>
  <c r="F141" i="6"/>
  <c r="C1435" i="1"/>
  <c r="F6" i="5" l="1"/>
  <c r="E290" i="4"/>
  <c r="D286" i="1" s="1"/>
  <c r="D285" i="1"/>
  <c r="E413" i="4"/>
  <c r="E414" i="4" s="1"/>
  <c r="D409" i="1" s="1"/>
  <c r="G985" i="1"/>
  <c r="C984" i="1"/>
  <c r="G282" i="9"/>
  <c r="E282" i="9" s="1"/>
  <c r="B282" i="9" s="1"/>
  <c r="C286" i="1"/>
  <c r="B20" i="9"/>
  <c r="E19" i="9"/>
  <c r="H147" i="1"/>
  <c r="G147" i="1"/>
  <c r="H1153" i="1"/>
  <c r="G1153" i="1"/>
  <c r="D639" i="4"/>
  <c r="F412" i="4"/>
  <c r="C407" i="1"/>
  <c r="F635" i="4"/>
  <c r="C629" i="1"/>
  <c r="H1435" i="1"/>
  <c r="G1435" i="1"/>
  <c r="H276" i="9"/>
  <c r="D984" i="1"/>
  <c r="H293" i="1"/>
  <c r="G293" i="1"/>
  <c r="N3" i="9"/>
  <c r="I11" i="3"/>
  <c r="D633" i="1"/>
  <c r="G2" i="1"/>
  <c r="H2" i="1"/>
  <c r="G522" i="1"/>
  <c r="H522" i="1"/>
  <c r="H9" i="3"/>
  <c r="G414" i="1"/>
  <c r="H414" i="1"/>
  <c r="F636" i="4"/>
  <c r="C630" i="1"/>
  <c r="G345" i="1"/>
  <c r="H345" i="1"/>
  <c r="D291" i="4"/>
  <c r="F289" i="4"/>
  <c r="D413" i="4"/>
  <c r="C285" i="1"/>
  <c r="F175" i="5"/>
  <c r="C1152" i="1"/>
  <c r="F407" i="4"/>
  <c r="C402" i="1"/>
  <c r="G1214" i="1"/>
  <c r="H1214" i="1"/>
  <c r="F408" i="4"/>
  <c r="C403" i="1"/>
  <c r="G276" i="9"/>
  <c r="D408" i="1"/>
  <c r="F290" i="4" l="1"/>
  <c r="E415" i="4"/>
  <c r="D410" i="1" s="1"/>
  <c r="E640" i="4"/>
  <c r="E641" i="4" s="1"/>
  <c r="D635" i="1" s="1"/>
  <c r="E276" i="9"/>
  <c r="E275" i="9" s="1"/>
  <c r="H984" i="1"/>
  <c r="H8" i="3"/>
  <c r="M3" i="9" s="1"/>
  <c r="G407" i="1"/>
  <c r="H407" i="1"/>
  <c r="D415" i="4"/>
  <c r="F413" i="4"/>
  <c r="D640" i="4"/>
  <c r="D641" i="4" s="1"/>
  <c r="C408" i="1"/>
  <c r="F291" i="4"/>
  <c r="C287" i="1"/>
  <c r="H403" i="1"/>
  <c r="G403" i="1"/>
  <c r="G402" i="1"/>
  <c r="H402" i="1"/>
  <c r="G285" i="1"/>
  <c r="H285" i="1"/>
  <c r="G984" i="1"/>
  <c r="H629" i="1"/>
  <c r="G629" i="1"/>
  <c r="D414" i="4"/>
  <c r="G286" i="1"/>
  <c r="H286" i="1"/>
  <c r="H1152" i="1"/>
  <c r="G1152" i="1"/>
  <c r="H630" i="1"/>
  <c r="G630" i="1"/>
  <c r="I9" i="3"/>
  <c r="K3" i="9"/>
  <c r="F639" i="4"/>
  <c r="C633" i="1"/>
  <c r="B276" i="9" l="1"/>
  <c r="D634" i="1"/>
  <c r="E642" i="4"/>
  <c r="E646" i="4" s="1"/>
  <c r="I8" i="3"/>
  <c r="F641" i="4"/>
  <c r="C635" i="1"/>
  <c r="F414" i="4"/>
  <c r="C409" i="1"/>
  <c r="F415" i="4"/>
  <c r="C410" i="1"/>
  <c r="G287" i="1"/>
  <c r="H287" i="1"/>
  <c r="G408" i="1"/>
  <c r="H408" i="1"/>
  <c r="H633" i="1"/>
  <c r="G633" i="1"/>
  <c r="F640" i="4"/>
  <c r="D642" i="4"/>
  <c r="C634" i="1"/>
  <c r="E645" i="4" l="1"/>
  <c r="D639" i="1" s="1"/>
  <c r="D636" i="1"/>
  <c r="H634" i="1"/>
  <c r="G634" i="1"/>
  <c r="H635" i="1"/>
  <c r="G635" i="1"/>
  <c r="F642" i="4"/>
  <c r="D646" i="4"/>
  <c r="C636" i="1"/>
  <c r="I19" i="3"/>
  <c r="D640" i="1"/>
  <c r="D645" i="4"/>
  <c r="G410" i="1"/>
  <c r="H410" i="1"/>
  <c r="G409" i="1"/>
  <c r="H409" i="1"/>
  <c r="I18" i="3" l="1"/>
  <c r="H636" i="1"/>
  <c r="G636" i="1"/>
  <c r="H7" i="3"/>
  <c r="F646" i="4"/>
  <c r="H19" i="3"/>
  <c r="C640" i="1"/>
  <c r="F645" i="4"/>
  <c r="H18" i="3"/>
  <c r="C639" i="1"/>
  <c r="H639" i="1" l="1"/>
  <c r="G639" i="1"/>
  <c r="J3" i="9"/>
  <c r="I7" i="3"/>
  <c r="H640" i="1"/>
  <c r="G640" i="1"/>
  <c r="M272" i="9" l="1"/>
  <c r="L272" i="9"/>
  <c r="G18" i="9"/>
  <c r="H18" i="9"/>
  <c r="J12" i="9"/>
  <c r="J17" i="9"/>
  <c r="I9" i="9"/>
  <c r="G15" i="9"/>
  <c r="K7" i="9"/>
  <c r="K6" i="9"/>
  <c r="M15" i="9"/>
  <c r="G17" i="9"/>
  <c r="J8" i="9"/>
  <c r="J7" i="9"/>
  <c r="J9" i="9"/>
  <c r="K9" i="9"/>
  <c r="J11" i="9"/>
  <c r="I8" i="9"/>
  <c r="H17" i="9"/>
  <c r="L16" i="9"/>
  <c r="K11" i="9"/>
  <c r="K10" i="9"/>
  <c r="J5" i="9"/>
  <c r="K5" i="9"/>
  <c r="J10" i="9"/>
  <c r="I17" i="9"/>
  <c r="M16" i="9"/>
  <c r="H15" i="9"/>
  <c r="I13" i="9"/>
  <c r="I12" i="9"/>
  <c r="I6" i="9"/>
  <c r="K12" i="9"/>
  <c r="J6" i="9"/>
  <c r="I11" i="9"/>
  <c r="K8" i="9"/>
  <c r="J13" i="9"/>
  <c r="G16" i="9"/>
  <c r="L15" i="9"/>
  <c r="I5" i="9"/>
  <c r="H16" i="9"/>
  <c r="I7" i="9"/>
  <c r="K13" i="9"/>
  <c r="E11" i="9" l="1"/>
  <c r="B11" i="9" s="1"/>
  <c r="F272" i="9"/>
  <c r="B272" i="9" s="1"/>
  <c r="F16" i="9"/>
  <c r="F15" i="9"/>
  <c r="E12" i="9"/>
  <c r="B12" i="9" s="1"/>
  <c r="E8" i="9"/>
  <c r="B8" i="9" s="1"/>
  <c r="E5" i="9"/>
  <c r="B5" i="9" s="1"/>
  <c r="E16" i="9"/>
  <c r="E13" i="9"/>
  <c r="B13" i="9" s="1"/>
  <c r="E10" i="9"/>
  <c r="B10" i="9" s="1"/>
  <c r="E17" i="9"/>
  <c r="B17" i="9" s="1"/>
  <c r="E15" i="9"/>
  <c r="E6" i="9"/>
  <c r="B6" i="9" s="1"/>
  <c r="E9" i="9"/>
  <c r="B9" i="9" s="1"/>
  <c r="E18" i="9"/>
  <c r="B18" i="9" s="1"/>
  <c r="E7" i="9"/>
  <c r="B7" i="9" s="1"/>
  <c r="F19" i="9" l="1"/>
  <c r="B16" i="9"/>
  <c r="F14" i="9"/>
  <c r="E14" i="9"/>
  <c r="B1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<sst xmlns="http://schemas.openxmlformats.org/spreadsheetml/2006/main" count="4313" uniqueCount="3393">
  <si>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</si>
  <si>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</si>
  <si>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</si>
  <si>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</si>
  <si>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</si>
  <si>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</si>
  <si>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</si>
  <si>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</si>
  <si>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</si>
  <si>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</si>
  <si>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</si>
  <si>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</si>
  <si>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</si>
  <si>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</si>
  <si>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</si>
  <si>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</si>
  <si>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</si>
  <si>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</si>
  <si>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</si>
  <si>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</si>
  <si>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</si>
  <si>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</si>
  <si>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</si>
  <si>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</si>
  <si>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</si>
  <si>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</si>
  <si>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</si>
  <si>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</si>
  <si>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</si>
  <si>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</si>
  <si>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</si>
  <si>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POLIKLINIKA ZA REHABILITACIJU OSOBA SA SMETNJAMA U RAZVOJU</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</si>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</sst>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11839194</v>
      </c>
      <c r="D2" s="6">
        <f>'PR-RAS'!E6</f>
        <v>11570622</v>
      </c>
      <c r="E2" s="6">
        <v>0</v>
      </c>
      <c r="F2" s="6">
        <v>0</v>
      </c>
      <c r="G2" s="7">
        <f t="shared" ref="G2:G264" si="0">(B2/1000)*(C2*1+D2*2)</f>
        <v>34980.438000000002</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958198</v>
      </c>
      <c r="D46" s="1">
        <f>'PR-RAS'!E50</f>
        <v>858917.4</v>
      </c>
      <c r="E46" s="1">
        <v>0</v>
      </c>
      <c r="F46" s="1">
        <v>0</v>
      </c>
      <c r="G46" s="2">
        <f t="shared" si="0"/>
        <v>120421.47599999998</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98992</v>
      </c>
      <c r="D58" s="1">
        <f>'PR-RAS'!E62</f>
        <v>108838.57</v>
      </c>
      <c r="E58" s="1">
        <v>0</v>
      </c>
      <c r="F58" s="1">
        <v>0</v>
      </c>
      <c r="G58" s="2">
        <f t="shared" si="0"/>
        <v>18050.14098</v>
      </c>
      <c r="H58" s="2">
        <f t="shared" si="1"/>
        <v>0.42999999999301508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98992</v>
      </c>
      <c r="D59" s="1">
        <f>'PR-RAS'!E63</f>
        <v>108838.57</v>
      </c>
      <c r="E59" s="1">
        <v>0</v>
      </c>
      <c r="F59" s="1">
        <v>0</v>
      </c>
      <c r="G59" s="2">
        <f t="shared" si="0"/>
        <v>18366.810120000002</v>
      </c>
      <c r="H59" s="2">
        <f t="shared" si="1"/>
        <v>0.42999999999301508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600000</v>
      </c>
      <c r="D64" s="1">
        <f>'PR-RAS'!E68</f>
        <v>600000</v>
      </c>
      <c r="E64" s="1">
        <v>0</v>
      </c>
      <c r="F64" s="1">
        <v>0</v>
      </c>
      <c r="G64" s="2">
        <f t="shared" si="0"/>
        <v>113400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600000</v>
      </c>
      <c r="D65" s="1">
        <f>'PR-RAS'!E69</f>
        <v>600000</v>
      </c>
      <c r="E65" s="1">
        <v>0</v>
      </c>
      <c r="F65" s="1">
        <v>0</v>
      </c>
      <c r="G65" s="2">
        <f t="shared" si="0"/>
        <v>115200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259206</v>
      </c>
      <c r="D70" s="1">
        <f>'PR-RAS'!E74</f>
        <v>150078.82999999999</v>
      </c>
      <c r="E70" s="1">
        <v>0</v>
      </c>
      <c r="F70" s="1">
        <v>0</v>
      </c>
      <c r="G70" s="2">
        <f t="shared" si="0"/>
        <v>38596.092539999998</v>
      </c>
      <c r="H70" s="2">
        <f t="shared" si="1"/>
        <v>0.17000000001280569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259206</v>
      </c>
      <c r="D71" s="1">
        <f>'PR-RAS'!E75</f>
        <v>150078.82999999999</v>
      </c>
      <c r="E71" s="1">
        <v>0</v>
      </c>
      <c r="F71" s="1">
        <v>0</v>
      </c>
      <c r="G71" s="2">
        <f t="shared" si="0"/>
        <v>39155.456200000001</v>
      </c>
      <c r="H71" s="2">
        <f t="shared" si="1"/>
        <v>0.17000000001280569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v>
      </c>
      <c r="D78" s="1">
        <f>'PR-RAS'!E82</f>
        <v>5.35</v>
      </c>
      <c r="E78" s="1">
        <v>0</v>
      </c>
      <c r="F78" s="1">
        <v>0</v>
      </c>
      <c r="G78" s="2">
        <f t="shared" si="0"/>
        <v>5.5209000000000001</v>
      </c>
      <c r="H78" s="2">
        <f t="shared" si="1"/>
        <v>0.34999999999999964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v>
      </c>
      <c r="D79" s="1">
        <f>'PR-RAS'!E83</f>
        <v>5.35</v>
      </c>
      <c r="E79" s="1">
        <v>0</v>
      </c>
      <c r="F79" s="1">
        <v>0</v>
      </c>
      <c r="G79" s="2">
        <f t="shared" si="0"/>
        <v>5.5926</v>
      </c>
      <c r="H79" s="2">
        <f t="shared" si="1"/>
        <v>0.34999999999999964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v>
      </c>
      <c r="D81" s="1">
        <f>'PR-RAS'!E85</f>
        <v>5.35</v>
      </c>
      <c r="E81" s="1">
        <v>0</v>
      </c>
      <c r="F81" s="1">
        <v>0</v>
      </c>
      <c r="G81" s="2">
        <f t="shared" si="0"/>
        <v>5.7360000000000007</v>
      </c>
      <c r="H81" s="2">
        <f t="shared" si="1"/>
        <v>0.34999999999999964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61227</v>
      </c>
      <c r="D102" s="1">
        <f>'PR-RAS'!E106</f>
        <v>69985.25</v>
      </c>
      <c r="E102" s="1">
        <v>0</v>
      </c>
      <c r="F102" s="1">
        <v>0</v>
      </c>
      <c r="G102" s="2">
        <f t="shared" si="0"/>
        <v>20320.947500000002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61227</v>
      </c>
      <c r="D108" s="1">
        <f>'PR-RAS'!E112</f>
        <v>69985.25</v>
      </c>
      <c r="E108" s="1">
        <v>0</v>
      </c>
      <c r="F108" s="1">
        <v>0</v>
      </c>
      <c r="G108" s="2">
        <f t="shared" si="0"/>
        <v>21528.1325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61227</v>
      </c>
      <c r="D113" s="1">
        <f>'PR-RAS'!E117</f>
        <v>69985.25</v>
      </c>
      <c r="E113" s="1">
        <v>0</v>
      </c>
      <c r="F113" s="1">
        <v>0</v>
      </c>
      <c r="G113" s="2">
        <f t="shared" si="0"/>
        <v>22534.12</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26473.75</v>
      </c>
      <c r="E120" s="1">
        <v>0</v>
      </c>
      <c r="F120" s="1">
        <v>0</v>
      </c>
      <c r="G120" s="2">
        <f t="shared" si="0"/>
        <v>6300.7524999999996</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26473.75</v>
      </c>
      <c r="E124" s="1">
        <v>0</v>
      </c>
      <c r="F124" s="1">
        <v>0</v>
      </c>
      <c r="G124" s="2">
        <f t="shared" si="0"/>
        <v>6512.5424999999996</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12793.75</v>
      </c>
      <c r="E125" s="1">
        <v>0</v>
      </c>
      <c r="F125" s="1">
        <v>0</v>
      </c>
      <c r="G125" s="2">
        <f t="shared" si="0"/>
        <v>3172.85</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13680</v>
      </c>
      <c r="E126" s="1">
        <v>0</v>
      </c>
      <c r="F126" s="1">
        <v>0</v>
      </c>
      <c r="G126" s="2">
        <f t="shared" si="0"/>
        <v>3420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10819708</v>
      </c>
      <c r="D129" s="1">
        <f>'PR-RAS'!E133</f>
        <v>10615240.25</v>
      </c>
      <c r="E129" s="1">
        <v>0</v>
      </c>
      <c r="F129" s="1">
        <v>0</v>
      </c>
      <c r="G129" s="2">
        <f t="shared" si="0"/>
        <v>4102424.128</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259442</v>
      </c>
      <c r="D130" s="1">
        <f>'PR-RAS'!E134</f>
        <v>644971.61</v>
      </c>
      <c r="E130" s="1">
        <v>0</v>
      </c>
      <c r="F130" s="1">
        <v>0</v>
      </c>
      <c r="G130" s="2">
        <f t="shared" si="0"/>
        <v>199870.69338000001</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13262</v>
      </c>
      <c r="D131" s="1">
        <f>'PR-RAS'!E135</f>
        <v>103485.36</v>
      </c>
      <c r="E131" s="1">
        <v>0</v>
      </c>
      <c r="F131" s="1">
        <v>0</v>
      </c>
      <c r="G131" s="2">
        <f t="shared" si="0"/>
        <v>28630.2536</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246180</v>
      </c>
      <c r="D132" s="1">
        <f>'PR-RAS'!E136</f>
        <v>541486.25</v>
      </c>
      <c r="E132" s="1">
        <v>0</v>
      </c>
      <c r="F132" s="1">
        <v>0</v>
      </c>
      <c r="G132" s="2">
        <f t="shared" si="0"/>
        <v>174118.97750000001</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10560266</v>
      </c>
      <c r="D134" s="1">
        <f>'PR-RAS'!E138</f>
        <v>9970268.6400000006</v>
      </c>
      <c r="E134" s="1">
        <v>0</v>
      </c>
      <c r="F134" s="1">
        <v>0</v>
      </c>
      <c r="G134" s="2">
        <f t="shared" si="0"/>
        <v>4056606.8362400006</v>
      </c>
      <c r="H134" s="2">
        <f t="shared" si="1"/>
        <v>0.35999999940395355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10577957</v>
      </c>
      <c r="D147" s="1">
        <f>'PR-RAS'!E151</f>
        <v>11631983.860000001</v>
      </c>
      <c r="E147" s="1">
        <v>0</v>
      </c>
      <c r="F147" s="1">
        <v>0</v>
      </c>
      <c r="G147" s="2">
        <f t="shared" si="0"/>
        <v>4940921.0091199996</v>
      </c>
      <c r="H147" s="2">
        <f t="shared" si="1"/>
        <v>0.1399999987334013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9502220</v>
      </c>
      <c r="D148" s="1">
        <f>'PR-RAS'!E152</f>
        <v>10362974.440000001</v>
      </c>
      <c r="E148" s="1">
        <v>0</v>
      </c>
      <c r="F148" s="1">
        <v>0</v>
      </c>
      <c r="G148" s="2">
        <f t="shared" si="0"/>
        <v>4443540.8253600001</v>
      </c>
      <c r="H148" s="2">
        <f t="shared" si="1"/>
        <v>0.44000000134110451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7964121</v>
      </c>
      <c r="D149" s="1">
        <f>'PR-RAS'!E153</f>
        <v>8652679.8200000003</v>
      </c>
      <c r="E149" s="1">
        <v>0</v>
      </c>
      <c r="F149" s="1">
        <v>0</v>
      </c>
      <c r="G149" s="2">
        <f t="shared" si="0"/>
        <v>3739883.13472</v>
      </c>
      <c r="H149" s="2">
        <f t="shared" si="1"/>
        <v>0.17999999970197678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7964121</v>
      </c>
      <c r="D150" s="1">
        <f>'PR-RAS'!E154</f>
        <v>8652679.8200000003</v>
      </c>
      <c r="E150" s="1">
        <v>0</v>
      </c>
      <c r="F150" s="1">
        <v>0</v>
      </c>
      <c r="G150" s="2">
        <f t="shared" si="0"/>
        <v>3765152.6153599997</v>
      </c>
      <c r="H150" s="2">
        <f t="shared" si="1"/>
        <v>0.17999999970197678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273387</v>
      </c>
      <c r="D154" s="1">
        <f>'PR-RAS'!E158</f>
        <v>432946.21</v>
      </c>
      <c r="E154" s="1">
        <v>0</v>
      </c>
      <c r="F154" s="1">
        <v>0</v>
      </c>
      <c r="G154" s="2">
        <f t="shared" si="0"/>
        <v>174309.75125999999</v>
      </c>
      <c r="H154" s="2">
        <f t="shared" si="1"/>
        <v>0.21000000002095476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1264712</v>
      </c>
      <c r="D155" s="1">
        <f>'PR-RAS'!E159</f>
        <v>1277348.4099999999</v>
      </c>
      <c r="E155" s="1">
        <v>0</v>
      </c>
      <c r="F155" s="1">
        <v>0</v>
      </c>
      <c r="G155" s="2">
        <f t="shared" si="0"/>
        <v>588188.95828000002</v>
      </c>
      <c r="H155" s="2">
        <f t="shared" si="1"/>
        <v>0.40999999991618097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1264712</v>
      </c>
      <c r="D157" s="1">
        <f>'PR-RAS'!E161</f>
        <v>1277348.4099999999</v>
      </c>
      <c r="E157" s="1">
        <v>0</v>
      </c>
      <c r="F157" s="1">
        <v>0</v>
      </c>
      <c r="G157" s="2">
        <f t="shared" si="0"/>
        <v>595827.77591999993</v>
      </c>
      <c r="H157" s="2">
        <f t="shared" si="1"/>
        <v>0.40999999991618097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1069656</v>
      </c>
      <c r="D159" s="1">
        <f>'PR-RAS'!E163</f>
        <v>1261914.1199999999</v>
      </c>
      <c r="E159" s="1">
        <v>0</v>
      </c>
      <c r="F159" s="1">
        <v>0</v>
      </c>
      <c r="G159" s="2">
        <f t="shared" si="0"/>
        <v>567770.50991999998</v>
      </c>
      <c r="H159" s="2">
        <f t="shared" si="1"/>
        <v>0.11999999987892807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203832</v>
      </c>
      <c r="D160" s="1">
        <f>'PR-RAS'!E164</f>
        <v>252851.39</v>
      </c>
      <c r="E160" s="1">
        <v>0</v>
      </c>
      <c r="F160" s="1">
        <v>0</v>
      </c>
      <c r="G160" s="2">
        <f t="shared" si="0"/>
        <v>112816.03002000001</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8952.2000000000007</v>
      </c>
      <c r="E161" s="1">
        <v>0</v>
      </c>
      <c r="F161" s="1">
        <v>0</v>
      </c>
      <c r="G161" s="2">
        <f t="shared" si="0"/>
        <v>2864.7040000000002</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197985</v>
      </c>
      <c r="D162" s="1">
        <f>'PR-RAS'!E166</f>
        <v>203073.19</v>
      </c>
      <c r="E162" s="1">
        <v>0</v>
      </c>
      <c r="F162" s="1">
        <v>0</v>
      </c>
      <c r="G162" s="2">
        <f t="shared" si="0"/>
        <v>97265.152180000005</v>
      </c>
      <c r="H162" s="2">
        <f t="shared" si="1"/>
        <v>0.19000000000232831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5847</v>
      </c>
      <c r="D163" s="1">
        <f>'PR-RAS'!E167</f>
        <v>40826</v>
      </c>
      <c r="E163" s="1">
        <v>0</v>
      </c>
      <c r="F163" s="1">
        <v>0</v>
      </c>
      <c r="G163" s="2">
        <f t="shared" si="0"/>
        <v>14174.838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279333</v>
      </c>
      <c r="D165" s="1">
        <f>'PR-RAS'!E169</f>
        <v>322125</v>
      </c>
      <c r="E165" s="1">
        <v>0</v>
      </c>
      <c r="F165" s="1">
        <v>0</v>
      </c>
      <c r="G165" s="2">
        <f t="shared" si="0"/>
        <v>151467.61199999999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145841</v>
      </c>
      <c r="D166" s="1">
        <f>'PR-RAS'!E170</f>
        <v>135143.6</v>
      </c>
      <c r="E166" s="1">
        <v>0</v>
      </c>
      <c r="F166" s="1">
        <v>0</v>
      </c>
      <c r="G166" s="2">
        <f t="shared" si="0"/>
        <v>68661.153000000006</v>
      </c>
      <c r="H166" s="2">
        <f t="shared" si="1"/>
        <v>0.39999999999417923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33511</v>
      </c>
      <c r="D167" s="1">
        <f>'PR-RAS'!E171</f>
        <v>23335.200000000001</v>
      </c>
      <c r="E167" s="1">
        <v>0</v>
      </c>
      <c r="F167" s="1">
        <v>0</v>
      </c>
      <c r="G167" s="2">
        <f t="shared" si="0"/>
        <v>13310.1124</v>
      </c>
      <c r="H167" s="2">
        <f t="shared" si="1"/>
        <v>0.2000000000007276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81941</v>
      </c>
      <c r="D168" s="1">
        <f>'PR-RAS'!E172</f>
        <v>103618.07</v>
      </c>
      <c r="E168" s="1">
        <v>0</v>
      </c>
      <c r="F168" s="1">
        <v>0</v>
      </c>
      <c r="G168" s="2">
        <f t="shared" si="0"/>
        <v>48292.582380000007</v>
      </c>
      <c r="H168" s="2">
        <f t="shared" si="1"/>
        <v>7.0000000006984919E-2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16514</v>
      </c>
      <c r="D169" s="1">
        <f>'PR-RAS'!E173</f>
        <v>42265</v>
      </c>
      <c r="E169" s="1">
        <v>0</v>
      </c>
      <c r="F169" s="1">
        <v>0</v>
      </c>
      <c r="G169" s="2">
        <f t="shared" si="0"/>
        <v>16975.392</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13453.68</v>
      </c>
      <c r="E170" s="1">
        <v>0</v>
      </c>
      <c r="F170" s="1">
        <v>0</v>
      </c>
      <c r="G170" s="2">
        <f t="shared" si="0"/>
        <v>4547.3438400000005</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1526</v>
      </c>
      <c r="D172" s="1">
        <f>'PR-RAS'!E176</f>
        <v>4309.45</v>
      </c>
      <c r="E172" s="1">
        <v>0</v>
      </c>
      <c r="F172" s="1">
        <v>0</v>
      </c>
      <c r="G172" s="2">
        <f t="shared" si="0"/>
        <v>1734.7779</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483695</v>
      </c>
      <c r="D173" s="1">
        <f>'PR-RAS'!E177</f>
        <v>568658.03999999992</v>
      </c>
      <c r="E173" s="1">
        <v>0</v>
      </c>
      <c r="F173" s="1">
        <v>0</v>
      </c>
      <c r="G173" s="2">
        <f t="shared" si="0"/>
        <v>278813.90575999994</v>
      </c>
      <c r="H173" s="2">
        <f t="shared" si="1"/>
        <v>3.9999999920837581E-2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41739</v>
      </c>
      <c r="D174" s="1">
        <f>'PR-RAS'!E178</f>
        <v>41633.97</v>
      </c>
      <c r="E174" s="1">
        <v>0</v>
      </c>
      <c r="F174" s="1">
        <v>0</v>
      </c>
      <c r="G174" s="2">
        <f t="shared" si="0"/>
        <v>21626.20062</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85894</v>
      </c>
      <c r="D175" s="1">
        <f>'PR-RAS'!E179</f>
        <v>42266.39</v>
      </c>
      <c r="E175" s="1">
        <v>0</v>
      </c>
      <c r="F175" s="1">
        <v>0</v>
      </c>
      <c r="G175" s="2">
        <f t="shared" si="0"/>
        <v>29654.259719999998</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56819</v>
      </c>
      <c r="D177" s="1">
        <f>'PR-RAS'!E181</f>
        <v>67238.38</v>
      </c>
      <c r="E177" s="1">
        <v>0</v>
      </c>
      <c r="F177" s="1">
        <v>0</v>
      </c>
      <c r="G177" s="2">
        <f t="shared" si="0"/>
        <v>33668.053760000003</v>
      </c>
      <c r="H177" s="2">
        <f t="shared" si="1"/>
        <v>0.38000000000465661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183095</v>
      </c>
      <c r="D180" s="1">
        <f>'PR-RAS'!E184</f>
        <v>275750.23</v>
      </c>
      <c r="E180" s="1">
        <v>0</v>
      </c>
      <c r="F180" s="1">
        <v>0</v>
      </c>
      <c r="G180" s="2">
        <f t="shared" si="0"/>
        <v>131492.58734</v>
      </c>
      <c r="H180" s="2">
        <f t="shared" si="1"/>
        <v>0.22999999998137355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85042</v>
      </c>
      <c r="D181" s="1">
        <f>'PR-RAS'!E185</f>
        <v>112424.58</v>
      </c>
      <c r="E181" s="1">
        <v>0</v>
      </c>
      <c r="F181" s="1">
        <v>0</v>
      </c>
      <c r="G181" s="2">
        <f t="shared" si="0"/>
        <v>55780.408800000005</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31106</v>
      </c>
      <c r="D182" s="1">
        <f>'PR-RAS'!E186</f>
        <v>29344.49</v>
      </c>
      <c r="E182" s="1">
        <v>0</v>
      </c>
      <c r="F182" s="1">
        <v>0</v>
      </c>
      <c r="G182" s="2">
        <f t="shared" si="0"/>
        <v>16252.891380000001</v>
      </c>
      <c r="H182" s="2">
        <f t="shared" si="1"/>
        <v>0.49000000000160071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102796</v>
      </c>
      <c r="D184" s="1">
        <f>'PR-RAS'!E188</f>
        <v>118279.68999999999</v>
      </c>
      <c r="E184" s="1">
        <v>0</v>
      </c>
      <c r="F184" s="1">
        <v>0</v>
      </c>
      <c r="G184" s="2">
        <f t="shared" si="0"/>
        <v>62102.034540000001</v>
      </c>
      <c r="H184" s="2">
        <f t="shared" si="1"/>
        <v>0.31000000001222361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52121</v>
      </c>
      <c r="D185" s="1">
        <f>'PR-RAS'!E189</f>
        <v>60056.45</v>
      </c>
      <c r="E185" s="1">
        <v>0</v>
      </c>
      <c r="F185" s="1">
        <v>0</v>
      </c>
      <c r="G185" s="2">
        <f t="shared" si="0"/>
        <v>31691.0376</v>
      </c>
      <c r="H185" s="2">
        <f t="shared" si="1"/>
        <v>0.44999999999708962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20611</v>
      </c>
      <c r="D186" s="1">
        <f>'PR-RAS'!E190</f>
        <v>20993.48</v>
      </c>
      <c r="E186" s="1">
        <v>0</v>
      </c>
      <c r="F186" s="1">
        <v>0</v>
      </c>
      <c r="G186" s="2">
        <f t="shared" si="0"/>
        <v>11580.622600000001</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6478.5</v>
      </c>
      <c r="E187" s="1">
        <v>0</v>
      </c>
      <c r="F187" s="1">
        <v>0</v>
      </c>
      <c r="G187" s="2">
        <f t="shared" si="0"/>
        <v>2410.002</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11226</v>
      </c>
      <c r="D188" s="1">
        <f>'PR-RAS'!E192</f>
        <v>11484</v>
      </c>
      <c r="E188" s="1">
        <v>0</v>
      </c>
      <c r="F188" s="1">
        <v>0</v>
      </c>
      <c r="G188" s="2">
        <f t="shared" si="0"/>
        <v>6394.2780000000002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12250</v>
      </c>
      <c r="E189" s="1">
        <v>0</v>
      </c>
      <c r="F189" s="1">
        <v>0</v>
      </c>
      <c r="G189" s="2">
        <f t="shared" si="0"/>
        <v>6523.6</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8638</v>
      </c>
      <c r="D191" s="1">
        <f>'PR-RAS'!E195</f>
        <v>7017.26</v>
      </c>
      <c r="E191" s="1">
        <v>0</v>
      </c>
      <c r="F191" s="1">
        <v>0</v>
      </c>
      <c r="G191" s="2">
        <f t="shared" si="0"/>
        <v>4307.7788</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6081</v>
      </c>
      <c r="D192" s="1">
        <f>'PR-RAS'!E196</f>
        <v>7095.3</v>
      </c>
      <c r="E192" s="1">
        <v>0</v>
      </c>
      <c r="F192" s="1">
        <v>0</v>
      </c>
      <c r="G192" s="2">
        <f t="shared" si="0"/>
        <v>3871.8755999999998</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6081</v>
      </c>
      <c r="D206" s="1">
        <f>'PR-RAS'!E210</f>
        <v>7095.3</v>
      </c>
      <c r="E206" s="1">
        <v>0</v>
      </c>
      <c r="F206" s="1">
        <v>0</v>
      </c>
      <c r="G206" s="2">
        <f t="shared" si="0"/>
        <v>4155.6779999999999</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6081</v>
      </c>
      <c r="D207" s="1">
        <f>'PR-RAS'!E211</f>
        <v>7095.2</v>
      </c>
      <c r="E207" s="1">
        <v>0</v>
      </c>
      <c r="F207" s="1">
        <v>0</v>
      </c>
      <c r="G207" s="2">
        <f t="shared" si="0"/>
        <v>4175.9084000000003</v>
      </c>
      <c r="H207" s="2">
        <f t="shared" si="1"/>
        <v>0.1999999999998181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0.1</v>
      </c>
      <c r="E209" s="1">
        <v>0</v>
      </c>
      <c r="F209" s="1">
        <v>0</v>
      </c>
      <c r="G209" s="2">
        <f t="shared" si="0"/>
        <v>4.1599999999999998E-2</v>
      </c>
      <c r="H209" s="2">
        <f t="shared" si="1"/>
        <v>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10577957</v>
      </c>
      <c r="D285" s="1">
        <f>'PR-RAS'!E289</f>
        <v>11631983.860000001</v>
      </c>
      <c r="E285" s="1">
        <v>0</v>
      </c>
      <c r="F285" s="1">
        <v>0</v>
      </c>
      <c r="G285" s="2">
        <f t="shared" si="8"/>
        <v>9611106.6204799991</v>
      </c>
      <c r="H285" s="2">
        <f t="shared" si="9"/>
        <v>0.1399999987334013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1261237</v>
      </c>
      <c r="D286" s="1">
        <f>'PR-RAS'!E290</f>
        <v>0</v>
      </c>
      <c r="E286" s="1">
        <v>0</v>
      </c>
      <c r="F286" s="1">
        <v>0</v>
      </c>
      <c r="G286" s="2">
        <f t="shared" si="8"/>
        <v>359452.54499999998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61361.860000001267</v>
      </c>
      <c r="E287" s="1">
        <v>0</v>
      </c>
      <c r="F287" s="1">
        <v>0</v>
      </c>
      <c r="G287" s="2">
        <f t="shared" si="8"/>
        <v>35098.983920000719</v>
      </c>
      <c r="H287" s="2">
        <f t="shared" si="9"/>
        <v>0.1399999987334013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794674</v>
      </c>
      <c r="D288" s="1">
        <f>'PR-RAS'!E292</f>
        <v>1776267.51</v>
      </c>
      <c r="E288" s="1">
        <v>0</v>
      </c>
      <c r="F288" s="1">
        <v>0</v>
      </c>
      <c r="G288" s="2">
        <f t="shared" si="8"/>
        <v>1247648.9887399997</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1778061</v>
      </c>
      <c r="D290" s="1">
        <f>'PR-RAS'!E294</f>
        <v>2396616.2799999998</v>
      </c>
      <c r="E290" s="1">
        <v>0</v>
      </c>
      <c r="F290" s="1">
        <v>0</v>
      </c>
      <c r="G290" s="2">
        <f t="shared" si="8"/>
        <v>1899103.8388399996</v>
      </c>
      <c r="H290" s="2">
        <f t="shared" si="9"/>
        <v>0.27999999979510903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1778061</v>
      </c>
      <c r="D292" s="1">
        <f>'PR-RAS'!E296</f>
        <v>2396616.2799999998</v>
      </c>
      <c r="E292" s="1">
        <v>0</v>
      </c>
      <c r="F292" s="1">
        <v>0</v>
      </c>
      <c r="G292" s="2">
        <f t="shared" si="8"/>
        <v>1912246.4259599997</v>
      </c>
      <c r="H292" s="2">
        <f t="shared" si="9"/>
        <v>0.27999999979510903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279644</v>
      </c>
      <c r="D345" s="1">
        <f>'PR-RAS'!E350</f>
        <v>576302.54</v>
      </c>
      <c r="E345" s="1">
        <v>0</v>
      </c>
      <c r="F345" s="1">
        <v>0</v>
      </c>
      <c r="G345" s="2">
        <f t="shared" si="8"/>
        <v>492693.68351999996</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279644</v>
      </c>
      <c r="D358" s="1">
        <f>'PR-RAS'!E363</f>
        <v>576302.54</v>
      </c>
      <c r="E358" s="1">
        <v>0</v>
      </c>
      <c r="F358" s="1">
        <v>0</v>
      </c>
      <c r="G358" s="2">
        <f t="shared" si="8"/>
        <v>511312.92155999999</v>
      </c>
      <c r="H358" s="2">
        <f t="shared" si="9"/>
        <v>0.4599999999627471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279644</v>
      </c>
      <c r="D364" s="1">
        <f>'PR-RAS'!E369</f>
        <v>567290.04</v>
      </c>
      <c r="E364" s="1">
        <v>0</v>
      </c>
      <c r="F364" s="1">
        <v>0</v>
      </c>
      <c r="G364" s="2">
        <f t="shared" si="8"/>
        <v>513363.34104000003</v>
      </c>
      <c r="H364" s="2">
        <f t="shared" si="9"/>
        <v>4.0000000037252903E-2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33464</v>
      </c>
      <c r="D365" s="1">
        <f>'PR-RAS'!E370</f>
        <v>44490.59</v>
      </c>
      <c r="E365" s="1">
        <v>0</v>
      </c>
      <c r="F365" s="1">
        <v>0</v>
      </c>
      <c r="G365" s="2">
        <f t="shared" si="8"/>
        <v>44570.04552</v>
      </c>
      <c r="H365" s="2">
        <f t="shared" si="9"/>
        <v>0.41000000000349246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2850.7</v>
      </c>
      <c r="E367" s="1">
        <v>0</v>
      </c>
      <c r="F367" s="1">
        <v>0</v>
      </c>
      <c r="G367" s="2">
        <f t="shared" si="8"/>
        <v>2086.7123999999999</v>
      </c>
      <c r="H367" s="2">
        <f t="shared" si="9"/>
        <v>0.3000000000001819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246180</v>
      </c>
      <c r="D368" s="1">
        <f>'PR-RAS'!E373</f>
        <v>519948.75</v>
      </c>
      <c r="E368" s="1">
        <v>0</v>
      </c>
      <c r="F368" s="1">
        <v>0</v>
      </c>
      <c r="G368" s="2">
        <f t="shared" si="8"/>
        <v>471990.4425</v>
      </c>
      <c r="H368" s="2">
        <f t="shared" si="9"/>
        <v>0.25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9012.5</v>
      </c>
      <c r="E386" s="1">
        <v>0</v>
      </c>
      <c r="F386" s="1">
        <v>0</v>
      </c>
      <c r="G386" s="2">
        <f t="shared" si="8"/>
        <v>6939.625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9012.5</v>
      </c>
      <c r="E388" s="1">
        <v>0</v>
      </c>
      <c r="F388" s="1">
        <v>0</v>
      </c>
      <c r="G388" s="2">
        <f t="shared" si="8"/>
        <v>6975.6750000000002</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279644</v>
      </c>
      <c r="D403" s="1">
        <f>'PR-RAS'!E408</f>
        <v>576302.54</v>
      </c>
      <c r="E403" s="1">
        <v>0</v>
      </c>
      <c r="F403" s="1">
        <v>0</v>
      </c>
      <c r="G403" s="2">
        <f t="shared" si="8"/>
        <v>575764.13016000006</v>
      </c>
      <c r="H403" s="2">
        <f t="shared" si="9"/>
        <v>0.4599999999627471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11839194</v>
      </c>
      <c r="D407" s="1">
        <f>'PR-RAS'!E412</f>
        <v>11570622</v>
      </c>
      <c r="E407" s="1">
        <v>0</v>
      </c>
      <c r="F407" s="1">
        <v>0</v>
      </c>
      <c r="G407" s="2">
        <f t="shared" si="8"/>
        <v>14202057.828000002</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10857601</v>
      </c>
      <c r="D408" s="1">
        <f>'PR-RAS'!E413</f>
        <v>12208286.400000002</v>
      </c>
      <c r="E408" s="1">
        <v>0</v>
      </c>
      <c r="F408" s="1">
        <v>0</v>
      </c>
      <c r="G408" s="2">
        <f t="shared" si="8"/>
        <v>14356588.7366</v>
      </c>
      <c r="H408" s="2">
        <f t="shared" si="9"/>
        <v>0.40000000223517418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981593</v>
      </c>
      <c r="D409" s="1">
        <f>'PR-RAS'!E414</f>
        <v>0</v>
      </c>
      <c r="E409" s="1">
        <v>0</v>
      </c>
      <c r="F409" s="1">
        <v>0</v>
      </c>
      <c r="G409" s="2">
        <f t="shared" si="8"/>
        <v>400489.94399999996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637664.40000000224</v>
      </c>
      <c r="E410" s="1">
        <v>0</v>
      </c>
      <c r="F410" s="1">
        <v>0</v>
      </c>
      <c r="G410" s="2">
        <f t="shared" si="8"/>
        <v>521609.47920000181</v>
      </c>
      <c r="H410" s="2">
        <f t="shared" si="9"/>
        <v>0.40000000223517418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794674</v>
      </c>
      <c r="D411" s="1">
        <f>'PR-RAS'!E416</f>
        <v>1776267.51</v>
      </c>
      <c r="E411" s="1">
        <v>0</v>
      </c>
      <c r="F411" s="1">
        <v>0</v>
      </c>
      <c r="G411" s="2">
        <f t="shared" si="8"/>
        <v>1782355.6981999998</v>
      </c>
      <c r="H411" s="2">
        <f t="shared" si="9"/>
        <v>0.48999999999068677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1778061</v>
      </c>
      <c r="D413" s="1">
        <f>'PR-RAS'!E418</f>
        <v>2396616.2799999998</v>
      </c>
      <c r="E413" s="1">
        <v>0</v>
      </c>
      <c r="F413" s="1">
        <v>0</v>
      </c>
      <c r="G413" s="2">
        <f t="shared" si="8"/>
        <v>2707372.9467199999</v>
      </c>
      <c r="H413" s="2">
        <f t="shared" si="9"/>
        <v>0.27999999979510903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11839194</v>
      </c>
      <c r="D633" s="1">
        <f>'PR-RAS'!E639</f>
        <v>11570622</v>
      </c>
      <c r="E633" s="1">
        <v>0</v>
      </c>
      <c r="F633" s="1">
        <v>0</v>
      </c>
      <c r="G633" s="2">
        <f t="shared" si="10"/>
        <v>22107636.816</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10857601</v>
      </c>
      <c r="D634" s="1">
        <f>'PR-RAS'!E640</f>
        <v>12208286.400000002</v>
      </c>
      <c r="E634" s="1">
        <v>0</v>
      </c>
      <c r="F634" s="1">
        <v>0</v>
      </c>
      <c r="G634" s="2">
        <f t="shared" si="10"/>
        <v>22328552.015400004</v>
      </c>
      <c r="H634" s="2">
        <f t="shared" si="11"/>
        <v>0.40000000223517418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981593</v>
      </c>
      <c r="D635" s="1">
        <f>'PR-RAS'!E641</f>
        <v>0</v>
      </c>
      <c r="E635" s="1">
        <v>0</v>
      </c>
      <c r="F635" s="1">
        <v>0</v>
      </c>
      <c r="G635" s="2">
        <f t="shared" si="10"/>
        <v>622329.96200000006</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637664.40000000224</v>
      </c>
      <c r="E636" s="1">
        <v>0</v>
      </c>
      <c r="F636" s="1">
        <v>0</v>
      </c>
      <c r="G636" s="2">
        <f t="shared" si="10"/>
        <v>809833.78800000285</v>
      </c>
      <c r="H636" s="2">
        <f t="shared" si="11"/>
        <v>0.40000000223517418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794674</v>
      </c>
      <c r="D637" s="1">
        <f>'PR-RAS'!E643</f>
        <v>1776267.51</v>
      </c>
      <c r="E637" s="1">
        <v>0</v>
      </c>
      <c r="F637" s="1">
        <v>0</v>
      </c>
      <c r="G637" s="2">
        <f t="shared" si="10"/>
        <v>2764824.9367199996</v>
      </c>
      <c r="H637" s="2">
        <f t="shared" si="11"/>
        <v>0.48999999999068677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1776267</v>
      </c>
      <c r="D639" s="1">
        <f>'PR-RAS'!E645</f>
        <v>1138603.1099999978</v>
      </c>
      <c r="E639" s="1">
        <v>0</v>
      </c>
      <c r="F639" s="1">
        <v>0</v>
      </c>
      <c r="G639" s="2">
        <f t="shared" si="10"/>
        <v>2586115.914359997</v>
      </c>
      <c r="H639" s="2">
        <f t="shared" si="11"/>
        <v>0.10999999777413905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30590.91</v>
      </c>
      <c r="E641" s="1">
        <v>0</v>
      </c>
      <c r="F641" s="1">
        <v>0</v>
      </c>
      <c r="G641" s="2">
        <f t="shared" si="10"/>
        <v>39156.364800000003</v>
      </c>
      <c r="H641" s="2">
        <f t="shared" si="11"/>
        <v>9.0000000000145519E-2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2153935</v>
      </c>
      <c r="D642" s="1">
        <f>'PR-RAS'!E649</f>
        <v>2626291.5</v>
      </c>
      <c r="E642" s="1">
        <v>0</v>
      </c>
      <c r="F642" s="1">
        <v>0</v>
      </c>
      <c r="G642" s="2">
        <f t="shared" si="10"/>
        <v>4747578.0379999997</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11401340</v>
      </c>
      <c r="D643" s="1">
        <f>'PR-RAS'!E650</f>
        <v>11636306.619999999</v>
      </c>
      <c r="E643" s="1">
        <v>0</v>
      </c>
      <c r="F643" s="1">
        <v>0</v>
      </c>
      <c r="G643" s="2">
        <f t="shared" si="10"/>
        <v>22260677.980079997</v>
      </c>
      <c r="H643" s="2">
        <f t="shared" si="11"/>
        <v>0.38000000081956387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10928984</v>
      </c>
      <c r="D644" s="1">
        <f>'PR-RAS'!E651</f>
        <v>12170718.4</v>
      </c>
      <c r="E644" s="1">
        <v>0</v>
      </c>
      <c r="F644" s="1">
        <v>0</v>
      </c>
      <c r="G644" s="2">
        <f t="shared" si="10"/>
        <v>22678880.5744</v>
      </c>
      <c r="H644" s="2">
        <f t="shared" si="11"/>
        <v>0.40000000037252903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2626291</v>
      </c>
      <c r="D645" s="1">
        <f>'PR-RAS'!E652</f>
        <v>2091879.7199999988</v>
      </c>
      <c r="E645" s="1">
        <v>0</v>
      </c>
      <c r="F645" s="1">
        <v>0</v>
      </c>
      <c r="G645" s="2">
        <f t="shared" si="10"/>
        <v>4385672.483359999</v>
      </c>
      <c r="H645" s="2">
        <f t="shared" si="11"/>
        <v>0.2800000011920929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64</v>
      </c>
      <c r="E647" s="1">
        <v>0</v>
      </c>
      <c r="F647" s="1">
        <v>0</v>
      </c>
      <c r="G647" s="2">
        <f t="shared" si="10"/>
        <v>122.74000000000001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v>
      </c>
      <c r="D649" s="1">
        <f>'PR-RAS'!E656</f>
        <v>57</v>
      </c>
      <c r="E649" s="1">
        <v>0</v>
      </c>
      <c r="F649" s="1">
        <v>0</v>
      </c>
      <c r="G649" s="2">
        <f t="shared" si="10"/>
        <v>109.512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98992</v>
      </c>
      <c r="D662" s="1">
        <f>'PR-RAS'!E669</f>
        <v>108838.57</v>
      </c>
      <c r="E662" s="1">
        <v>0</v>
      </c>
      <c r="F662" s="1">
        <v>0</v>
      </c>
      <c r="G662" s="2">
        <f t="shared" si="10"/>
        <v>209318.30154000001</v>
      </c>
      <c r="H662" s="2">
        <f t="shared" si="11"/>
        <v>0.42999999999301508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600000</v>
      </c>
      <c r="D669" s="1">
        <f>'PR-RAS'!E676</f>
        <v>600000</v>
      </c>
      <c r="E669" s="1">
        <v>0</v>
      </c>
      <c r="F669" s="1">
        <v>0</v>
      </c>
      <c r="G669" s="2">
        <f t="shared" si="10"/>
        <v>1202400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259206</v>
      </c>
      <c r="D690" s="1">
        <f>'PR-RAS'!E697</f>
        <v>150078.82999999999</v>
      </c>
      <c r="E690" s="1">
        <v>0</v>
      </c>
      <c r="F690" s="1">
        <v>0</v>
      </c>
      <c r="G690" s="2">
        <f t="shared" si="10"/>
        <v>385401.56173999992</v>
      </c>
      <c r="H690" s="2">
        <f t="shared" si="11"/>
        <v>0.17000000001280569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61227</v>
      </c>
      <c r="D703" s="1">
        <f>'PR-RAS'!E710</f>
        <v>69985.25</v>
      </c>
      <c r="E703" s="1">
        <v>0</v>
      </c>
      <c r="F703" s="1">
        <v>0</v>
      </c>
      <c r="G703" s="2">
        <f t="shared" si="10"/>
        <v>141240.64499999999</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14197</v>
      </c>
      <c r="D709" s="1">
        <f>'PR-RAS'!E716</f>
        <v>15733.3</v>
      </c>
      <c r="E709" s="1">
        <v>0</v>
      </c>
      <c r="F709" s="1">
        <v>0</v>
      </c>
      <c r="G709" s="2">
        <f t="shared" si="10"/>
        <v>32329.828799999996</v>
      </c>
      <c r="H709" s="2">
        <f t="shared" si="11"/>
        <v>0.2999999999992724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31913</v>
      </c>
      <c r="D710" s="1">
        <f>'PR-RAS'!E717</f>
        <v>11013.71</v>
      </c>
      <c r="E710" s="1">
        <v>0</v>
      </c>
      <c r="F710" s="1">
        <v>0</v>
      </c>
      <c r="G710" s="2">
        <f t="shared" si="10"/>
        <v>38243.75778</v>
      </c>
      <c r="H710" s="2">
        <f t="shared" si="11"/>
        <v>0.29000000000087311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197985</v>
      </c>
      <c r="D711" s="1">
        <f>'PR-RAS'!E718</f>
        <v>203073.19</v>
      </c>
      <c r="E711" s="1">
        <v>0</v>
      </c>
      <c r="F711" s="1">
        <v>0</v>
      </c>
      <c r="G711" s="2">
        <f t="shared" si="10"/>
        <v>428933.27979999996</v>
      </c>
      <c r="H711" s="2">
        <f t="shared" si="11"/>
        <v>0.19000000000232831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119345</v>
      </c>
      <c r="D715" s="1">
        <f>'PR-RAS'!E722</f>
        <v>118953.34</v>
      </c>
      <c r="E715" s="1">
        <v>0</v>
      </c>
      <c r="F715" s="1">
        <v>0</v>
      </c>
      <c r="G715" s="2">
        <f t="shared" si="10"/>
        <v>255077.69951999999</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52121</v>
      </c>
      <c r="D718" s="1">
        <f>'PR-RAS'!E725</f>
        <v>60056.45</v>
      </c>
      <c r="E718" s="1">
        <v>0</v>
      </c>
      <c r="F718" s="1">
        <v>0</v>
      </c>
      <c r="G718" s="2">
        <f t="shared" si="10"/>
        <v>123491.70629999999</v>
      </c>
      <c r="H718" s="2">
        <f t="shared" si="11"/>
        <v>0.44999999999708962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20611</v>
      </c>
      <c r="D719" s="1">
        <f>'PR-RAS'!E726</f>
        <v>20993.48</v>
      </c>
      <c r="E719" s="1">
        <v>0</v>
      </c>
      <c r="F719" s="1">
        <v>0</v>
      </c>
      <c r="G719" s="2">
        <f t="shared" si="10"/>
        <v>44945.335279999999</v>
      </c>
      <c r="H719" s="2">
        <f t="shared" si="11"/>
        <v>0.47999999999956344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5158701</v>
      </c>
      <c r="D984" s="6">
        <f>BILANCA!E6</f>
        <v>5514297.3599999994</v>
      </c>
      <c r="E984" s="6">
        <v>0</v>
      </c>
      <c r="F984" s="6">
        <v>0</v>
      </c>
      <c r="G984" s="7">
        <f t="shared" ref="G984:G1241" si="22">B984/1000*C984+B984/500*D984</f>
        <v>16187.295719999998</v>
      </c>
      <c r="H984" s="7">
        <f t="shared" si="19"/>
        <v>0.35999999940395355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727996</v>
      </c>
      <c r="D985" s="1">
        <f>BILANCA!E7</f>
        <v>963142.42</v>
      </c>
      <c r="E985" s="1">
        <v>0</v>
      </c>
      <c r="F985" s="1">
        <v>0</v>
      </c>
      <c r="G985" s="2">
        <f t="shared" si="22"/>
        <v>5308.5616799999998</v>
      </c>
      <c r="H985" s="2">
        <f t="shared" si="19"/>
        <v>0.42000000004190952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392542</v>
      </c>
      <c r="D988" s="1">
        <f>BILANCA!E10</f>
        <v>392542.32</v>
      </c>
      <c r="E988" s="1">
        <v>0</v>
      </c>
      <c r="F988" s="1">
        <v>0</v>
      </c>
      <c r="G988" s="2">
        <f t="shared" si="22"/>
        <v>5888.1332000000002</v>
      </c>
      <c r="H988" s="2">
        <f t="shared" si="19"/>
        <v>0.32000000000698492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392542</v>
      </c>
      <c r="D989" s="1">
        <f>BILANCA!E11</f>
        <v>392542.32</v>
      </c>
      <c r="E989" s="1">
        <v>0</v>
      </c>
      <c r="F989" s="1">
        <v>0</v>
      </c>
      <c r="G989" s="2">
        <f t="shared" si="22"/>
        <v>7065.7598400000006</v>
      </c>
      <c r="H989" s="2">
        <f t="shared" si="19"/>
        <v>0.32000000000698492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727996</v>
      </c>
      <c r="D990" s="1">
        <f>BILANCA!E12</f>
        <v>963142.42</v>
      </c>
      <c r="E990" s="1">
        <v>0</v>
      </c>
      <c r="F990" s="1">
        <v>0</v>
      </c>
      <c r="G990" s="2">
        <f t="shared" si="22"/>
        <v>18579.96588</v>
      </c>
      <c r="H990" s="2">
        <f t="shared" si="19"/>
        <v>0.42000000004190952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726955</v>
      </c>
      <c r="D997" s="1">
        <f>BILANCA!E19</f>
        <v>962644.54</v>
      </c>
      <c r="E997" s="1">
        <v>0</v>
      </c>
      <c r="F997" s="1">
        <v>0</v>
      </c>
      <c r="G997" s="2">
        <f t="shared" si="22"/>
        <v>37131.417120000006</v>
      </c>
      <c r="H997" s="2">
        <f t="shared" si="19"/>
        <v>0.4599999999627471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1071255</v>
      </c>
      <c r="D998" s="1">
        <f>BILANCA!E20</f>
        <v>1070159.1499999999</v>
      </c>
      <c r="E998" s="1">
        <v>0</v>
      </c>
      <c r="F998" s="1">
        <v>0</v>
      </c>
      <c r="G998" s="2">
        <f t="shared" si="22"/>
        <v>48173.599499999997</v>
      </c>
      <c r="H998" s="2">
        <f t="shared" si="19"/>
        <v>0.14999999990686774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43155</v>
      </c>
      <c r="D999" s="1">
        <f>BILANCA!E21</f>
        <v>43155.41</v>
      </c>
      <c r="E999" s="1">
        <v>0</v>
      </c>
      <c r="F999" s="1">
        <v>0</v>
      </c>
      <c r="G999" s="2">
        <f t="shared" si="22"/>
        <v>2071.4531200000001</v>
      </c>
      <c r="H999" s="2">
        <f t="shared" si="19"/>
        <v>0.41000000000349246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551442</v>
      </c>
      <c r="D1000" s="1">
        <f>BILANCA!E22</f>
        <v>554293.29</v>
      </c>
      <c r="E1000" s="1">
        <v>0</v>
      </c>
      <c r="F1000" s="1">
        <v>0</v>
      </c>
      <c r="G1000" s="2">
        <f t="shared" si="22"/>
        <v>28220.485860000001</v>
      </c>
      <c r="H1000" s="2">
        <f t="shared" si="19"/>
        <v>0.2900000000372529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5458156</v>
      </c>
      <c r="D1001" s="1">
        <f>BILANCA!E23</f>
        <v>5900279.9900000002</v>
      </c>
      <c r="E1001" s="1">
        <v>0</v>
      </c>
      <c r="F1001" s="1">
        <v>0</v>
      </c>
      <c r="G1001" s="2">
        <f t="shared" si="22"/>
        <v>310656.88763999997</v>
      </c>
      <c r="H1001" s="2">
        <f t="shared" si="19"/>
        <v>9.9999997764825821E-3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22742</v>
      </c>
      <c r="D1004" s="1">
        <f>BILANCA!E26</f>
        <v>22741.45</v>
      </c>
      <c r="E1004" s="1">
        <v>0</v>
      </c>
      <c r="F1004" s="1">
        <v>0</v>
      </c>
      <c r="G1004" s="2">
        <f t="shared" si="22"/>
        <v>1432.7229000000002</v>
      </c>
      <c r="H1004" s="2">
        <f t="shared" si="19"/>
        <v>0.4500000000007276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6419795</v>
      </c>
      <c r="D1006" s="1">
        <f>BILANCA!E28</f>
        <v>6627984.75</v>
      </c>
      <c r="E1006" s="1">
        <v>0</v>
      </c>
      <c r="F1006" s="1">
        <v>0</v>
      </c>
      <c r="G1006" s="2">
        <f t="shared" si="22"/>
        <v>452542.58349999995</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1041</v>
      </c>
      <c r="D1023" s="1">
        <f>BILANCA!E45</f>
        <v>497.87999999999738</v>
      </c>
      <c r="E1023" s="1">
        <v>0</v>
      </c>
      <c r="F1023" s="1">
        <v>0</v>
      </c>
      <c r="G1023" s="2">
        <f t="shared" si="22"/>
        <v>81.470399999999785</v>
      </c>
      <c r="H1023" s="2">
        <f t="shared" si="19"/>
        <v>0.12000000000261934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37168</v>
      </c>
      <c r="D1025" s="1">
        <f>BILANCA!E47</f>
        <v>42837.5</v>
      </c>
      <c r="E1025" s="1">
        <v>0</v>
      </c>
      <c r="F1025" s="1">
        <v>0</v>
      </c>
      <c r="G1025" s="2">
        <f t="shared" si="22"/>
        <v>5159.4060000000009</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36127</v>
      </c>
      <c r="D1028" s="1">
        <f>BILANCA!E50</f>
        <v>42339.62</v>
      </c>
      <c r="E1028" s="1">
        <v>0</v>
      </c>
      <c r="F1028" s="1">
        <v>0</v>
      </c>
      <c r="G1028" s="2">
        <f t="shared" si="22"/>
        <v>5436.2808000000005</v>
      </c>
      <c r="H1028" s="2">
        <f t="shared" si="19"/>
        <v>0.37999999999738066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309136</v>
      </c>
      <c r="D1032" s="1">
        <f>BILANCA!E54</f>
        <v>293189.76000000001</v>
      </c>
      <c r="E1032" s="1">
        <v>0</v>
      </c>
      <c r="F1032" s="1">
        <v>0</v>
      </c>
      <c r="G1032" s="2">
        <f t="shared" si="22"/>
        <v>43880.260480000004</v>
      </c>
      <c r="H1032" s="2">
        <f t="shared" si="19"/>
        <v>0.23999999999068677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309136</v>
      </c>
      <c r="D1033" s="1">
        <f>BILANCA!E55</f>
        <v>293189.76000000001</v>
      </c>
      <c r="E1033" s="1">
        <v>0</v>
      </c>
      <c r="F1033" s="1">
        <v>0</v>
      </c>
      <c r="G1033" s="2">
        <f t="shared" si="22"/>
        <v>44775.776000000005</v>
      </c>
      <c r="H1033" s="2">
        <f t="shared" si="19"/>
        <v>0.23999999999068677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4430705</v>
      </c>
      <c r="D1046" s="1">
        <f>BILANCA!E68</f>
        <v>4551154.9399999995</v>
      </c>
      <c r="E1046" s="1">
        <v>0</v>
      </c>
      <c r="F1046" s="1">
        <v>0</v>
      </c>
      <c r="G1046" s="2">
        <f t="shared" si="22"/>
        <v>852579.93744000001</v>
      </c>
      <c r="H1046" s="2">
        <f t="shared" si="19"/>
        <v>6.0000000521540642E-2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2626291</v>
      </c>
      <c r="D1047" s="1">
        <f>BILANCA!E69</f>
        <v>2091879.72</v>
      </c>
      <c r="E1047" s="1">
        <v>0</v>
      </c>
      <c r="F1047" s="1">
        <v>0</v>
      </c>
      <c r="G1047" s="2">
        <f t="shared" si="22"/>
        <v>435843.22816</v>
      </c>
      <c r="H1047" s="2">
        <f t="shared" si="19"/>
        <v>0.28000000002793968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2621714</v>
      </c>
      <c r="D1048" s="1">
        <f>BILANCA!E70</f>
        <v>2091879.72</v>
      </c>
      <c r="E1048" s="1">
        <v>0</v>
      </c>
      <c r="F1048" s="1">
        <v>0</v>
      </c>
      <c r="G1048" s="2">
        <f t="shared" si="22"/>
        <v>442355.77359999996</v>
      </c>
      <c r="H1048" s="2">
        <f t="shared" si="19"/>
        <v>0.28000000002793968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2621714</v>
      </c>
      <c r="D1050" s="1">
        <f>BILANCA!E72</f>
        <v>2091879.72</v>
      </c>
      <c r="E1050" s="1">
        <v>0</v>
      </c>
      <c r="F1050" s="1">
        <v>0</v>
      </c>
      <c r="G1050" s="2">
        <f t="shared" si="22"/>
        <v>455966.72048000002</v>
      </c>
      <c r="H1050" s="2">
        <f t="shared" si="19"/>
        <v>0.28000000002793968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4577</v>
      </c>
      <c r="D1054" s="1">
        <f>BILANCA!E76</f>
        <v>0</v>
      </c>
      <c r="E1054" s="1">
        <v>0</v>
      </c>
      <c r="F1054" s="1">
        <v>0</v>
      </c>
      <c r="G1054" s="2">
        <f t="shared" si="22"/>
        <v>324.96699999999998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26353</v>
      </c>
      <c r="D1056" s="1">
        <f>BILANCA!E78</f>
        <v>32068.03</v>
      </c>
      <c r="E1056" s="1">
        <v>0</v>
      </c>
      <c r="F1056" s="1">
        <v>0</v>
      </c>
      <c r="G1056" s="2">
        <f t="shared" si="22"/>
        <v>6605.7013799999986</v>
      </c>
      <c r="H1056" s="2">
        <f t="shared" si="19"/>
        <v>2.9999999998835847E-2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26353</v>
      </c>
      <c r="D1064" s="1">
        <f>BILANCA!E86</f>
        <v>32068.03</v>
      </c>
      <c r="E1064" s="1">
        <v>0</v>
      </c>
      <c r="F1064" s="1">
        <v>0</v>
      </c>
      <c r="G1064" s="2">
        <f t="shared" si="22"/>
        <v>7329.6138599999995</v>
      </c>
      <c r="H1064" s="2">
        <f t="shared" si="19"/>
        <v>2.9999999998835847E-2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1778061</v>
      </c>
      <c r="D1124" s="1">
        <f>BILANCA!E146</f>
        <v>2396616.2799999998</v>
      </c>
      <c r="E1124" s="1">
        <v>0</v>
      </c>
      <c r="F1124" s="1">
        <v>0</v>
      </c>
      <c r="G1124" s="2">
        <f t="shared" si="22"/>
        <v>926552.39195999992</v>
      </c>
      <c r="H1124" s="2">
        <f t="shared" si="23"/>
        <v>0.27999999979510903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1778061</v>
      </c>
      <c r="D1139" s="1">
        <f>BILANCA!E161</f>
        <v>2396616.2799999998</v>
      </c>
      <c r="E1139" s="1">
        <v>0</v>
      </c>
      <c r="F1139" s="1">
        <v>0</v>
      </c>
      <c r="G1139" s="2">
        <f t="shared" si="22"/>
        <v>1025121.7953599999</v>
      </c>
      <c r="H1139" s="2">
        <f t="shared" si="23"/>
        <v>0.27999999979510903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30590.91</v>
      </c>
      <c r="E1148" s="1">
        <v>0</v>
      </c>
      <c r="F1148" s="1">
        <v>0</v>
      </c>
      <c r="G1148" s="2">
        <f t="shared" si="22"/>
        <v>10095.0003</v>
      </c>
      <c r="H1148" s="2">
        <f t="shared" si="23"/>
        <v>9.0000000000145519E-2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30590.91</v>
      </c>
      <c r="E1149" s="1">
        <v>0</v>
      </c>
      <c r="F1149" s="1">
        <v>0</v>
      </c>
      <c r="G1149" s="2">
        <f t="shared" si="22"/>
        <v>10156.182120000001</v>
      </c>
      <c r="H1149" s="2">
        <f t="shared" si="23"/>
        <v>9.0000000000145519E-2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5158701</v>
      </c>
      <c r="D1152" s="1">
        <f>BILANCA!E175</f>
        <v>5514297.3599999994</v>
      </c>
      <c r="E1152" s="1">
        <v>0</v>
      </c>
      <c r="F1152" s="1">
        <v>0</v>
      </c>
      <c r="G1152" s="2">
        <f t="shared" si="22"/>
        <v>2735652.9766800003</v>
      </c>
      <c r="H1152" s="2">
        <f t="shared" si="23"/>
        <v>0.35999999940395355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876377</v>
      </c>
      <c r="D1153" s="1">
        <f>BILANCA!E176</f>
        <v>1015935.55</v>
      </c>
      <c r="E1153" s="1">
        <v>0</v>
      </c>
      <c r="F1153" s="1">
        <v>0</v>
      </c>
      <c r="G1153" s="2">
        <f t="shared" si="22"/>
        <v>494402.17700000003</v>
      </c>
      <c r="H1153" s="2">
        <f t="shared" si="23"/>
        <v>0.44999999995343387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876377</v>
      </c>
      <c r="D1154" s="1">
        <f>BILANCA!E177</f>
        <v>1015935.55</v>
      </c>
      <c r="E1154" s="1">
        <v>0</v>
      </c>
      <c r="F1154" s="1">
        <v>0</v>
      </c>
      <c r="G1154" s="2">
        <f t="shared" si="22"/>
        <v>497310.42510000005</v>
      </c>
      <c r="H1154" s="2">
        <f t="shared" si="23"/>
        <v>0.44999999995343387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773514</v>
      </c>
      <c r="D1155" s="1">
        <f>BILANCA!E178</f>
        <v>955224.42</v>
      </c>
      <c r="E1155" s="1">
        <v>0</v>
      </c>
      <c r="F1155" s="1">
        <v>0</v>
      </c>
      <c r="G1155" s="2">
        <f t="shared" si="22"/>
        <v>461641.60848</v>
      </c>
      <c r="H1155" s="2">
        <f t="shared" si="23"/>
        <v>0.42000000004190952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101911</v>
      </c>
      <c r="D1156" s="1">
        <f>BILANCA!E179</f>
        <v>59538.3</v>
      </c>
      <c r="E1156" s="1">
        <v>0</v>
      </c>
      <c r="F1156" s="1">
        <v>0</v>
      </c>
      <c r="G1156" s="2">
        <f t="shared" si="22"/>
        <v>38230.854800000001</v>
      </c>
      <c r="H1156" s="2">
        <f t="shared" si="23"/>
        <v>0.30000000000291038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531</v>
      </c>
      <c r="D1157" s="1">
        <f>BILANCA!E180</f>
        <v>751.73</v>
      </c>
      <c r="E1157" s="1">
        <v>0</v>
      </c>
      <c r="F1157" s="1">
        <v>0</v>
      </c>
      <c r="G1157" s="2">
        <f t="shared" si="22"/>
        <v>353.99603999999999</v>
      </c>
      <c r="H1157" s="2">
        <f t="shared" si="23"/>
        <v>0.26999999999998181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531</v>
      </c>
      <c r="D1160" s="1">
        <f>BILANCA!E183</f>
        <v>751.73</v>
      </c>
      <c r="E1160" s="1">
        <v>0</v>
      </c>
      <c r="F1160" s="1">
        <v>0</v>
      </c>
      <c r="G1160" s="2">
        <f t="shared" si="22"/>
        <v>360.09942000000001</v>
      </c>
      <c r="H1160" s="2">
        <f t="shared" si="23"/>
        <v>0.26999999999998181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421</v>
      </c>
      <c r="D1165" s="1">
        <f>BILANCA!E188</f>
        <v>421.1</v>
      </c>
      <c r="E1165" s="1">
        <v>0</v>
      </c>
      <c r="F1165" s="1">
        <v>0</v>
      </c>
      <c r="G1165" s="2">
        <f t="shared" si="22"/>
        <v>229.9024</v>
      </c>
      <c r="H1165" s="2">
        <f t="shared" si="23"/>
        <v>0.10000000000002274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4282324</v>
      </c>
      <c r="D1214" s="1">
        <f>BILANCA!E237</f>
        <v>4498361.8099999996</v>
      </c>
      <c r="E1214" s="1">
        <v>0</v>
      </c>
      <c r="F1214" s="1">
        <v>0</v>
      </c>
      <c r="G1214" s="2">
        <f t="shared" si="22"/>
        <v>3067460.0002199998</v>
      </c>
      <c r="H1214" s="2">
        <f t="shared" si="23"/>
        <v>0.19000000040978193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727996</v>
      </c>
      <c r="D1215" s="1">
        <f>BILANCA!E238</f>
        <v>963142.41999999993</v>
      </c>
      <c r="E1215" s="1">
        <v>0</v>
      </c>
      <c r="F1215" s="1">
        <v>0</v>
      </c>
      <c r="G1215" s="2">
        <f t="shared" si="22"/>
        <v>615793.15488000005</v>
      </c>
      <c r="H1215" s="2">
        <f t="shared" si="23"/>
        <v>0.41999999992549419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727996</v>
      </c>
      <c r="D1216" s="1">
        <f>BILANCA!E239</f>
        <v>963142.41999999993</v>
      </c>
      <c r="E1216" s="1">
        <v>0</v>
      </c>
      <c r="F1216" s="1">
        <v>0</v>
      </c>
      <c r="G1216" s="2">
        <f t="shared" si="22"/>
        <v>618447.43571999995</v>
      </c>
      <c r="H1216" s="2">
        <f t="shared" si="23"/>
        <v>0.41999999992549419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323867</v>
      </c>
      <c r="D1217" s="1">
        <f>BILANCA!E240</f>
        <v>631581.01</v>
      </c>
      <c r="E1217" s="1">
        <v>0</v>
      </c>
      <c r="F1217" s="1">
        <v>0</v>
      </c>
      <c r="G1217" s="2">
        <f t="shared" si="22"/>
        <v>371364.79068000003</v>
      </c>
      <c r="H1217" s="2">
        <f t="shared" si="23"/>
        <v>1.0000000009313226E-2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404129</v>
      </c>
      <c r="D1218" s="1">
        <f>BILANCA!E241</f>
        <v>331561.40999999997</v>
      </c>
      <c r="E1218" s="1">
        <v>0</v>
      </c>
      <c r="F1218" s="1">
        <v>0</v>
      </c>
      <c r="G1218" s="2">
        <f t="shared" si="22"/>
        <v>250804.17769999994</v>
      </c>
      <c r="H1218" s="2">
        <f t="shared" si="23"/>
        <v>0.40999999997438863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1776267</v>
      </c>
      <c r="D1222" s="1">
        <f>BILANCA!E245</f>
        <v>1138603.1099999999</v>
      </c>
      <c r="E1222" s="1">
        <v>0</v>
      </c>
      <c r="F1222" s="1">
        <v>0</v>
      </c>
      <c r="G1222" s="2">
        <f t="shared" si="22"/>
        <v>968780.09957999992</v>
      </c>
      <c r="H1222" s="2">
        <f t="shared" si="23"/>
        <v>0.10999999986961484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1809731</v>
      </c>
      <c r="D1223" s="1">
        <f>BILANCA!E246</f>
        <v>1159739.3999999999</v>
      </c>
      <c r="E1223" s="1">
        <v>0</v>
      </c>
      <c r="F1223" s="1">
        <v>0</v>
      </c>
      <c r="G1223" s="2">
        <f t="shared" si="22"/>
        <v>991010.35199999996</v>
      </c>
      <c r="H1223" s="2">
        <f t="shared" si="23"/>
        <v>0.39999999990686774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1809731</v>
      </c>
      <c r="D1224" s="1">
        <f>BILANCA!E247</f>
        <v>1159739.3999999999</v>
      </c>
      <c r="E1224" s="1">
        <v>0</v>
      </c>
      <c r="F1224" s="1">
        <v>0</v>
      </c>
      <c r="G1224" s="2">
        <f t="shared" si="22"/>
        <v>995139.56179999991</v>
      </c>
      <c r="H1224" s="2">
        <f t="shared" si="23"/>
        <v>0.39999999990686774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33464</v>
      </c>
      <c r="D1227" s="1">
        <f>BILANCA!E250</f>
        <v>21136.29</v>
      </c>
      <c r="E1227" s="1">
        <v>0</v>
      </c>
      <c r="F1227" s="1">
        <v>0</v>
      </c>
      <c r="G1227" s="2">
        <f t="shared" si="22"/>
        <v>18479.72552</v>
      </c>
      <c r="H1227" s="2">
        <f t="shared" si="23"/>
        <v>0.29000000000087311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33464</v>
      </c>
      <c r="D1229" s="1">
        <f>BILANCA!E252</f>
        <v>21136.29</v>
      </c>
      <c r="E1229" s="1">
        <v>0</v>
      </c>
      <c r="F1229" s="1">
        <v>0</v>
      </c>
      <c r="G1229" s="2">
        <f t="shared" si="22"/>
        <v>18631.198680000001</v>
      </c>
      <c r="H1229" s="2">
        <f t="shared" si="23"/>
        <v>0.29000000000087311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1778061</v>
      </c>
      <c r="D1232" s="1">
        <f>BILANCA!E255</f>
        <v>2396616.2799999998</v>
      </c>
      <c r="E1232" s="1">
        <v>0</v>
      </c>
      <c r="F1232" s="1">
        <v>0</v>
      </c>
      <c r="G1232" s="2">
        <f t="shared" si="22"/>
        <v>1636252.09644</v>
      </c>
      <c r="H1232" s="2">
        <f t="shared" si="23"/>
        <v>0.27999999979510903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500764</v>
      </c>
      <c r="D1236" s="1">
        <f>BILANCA!E259</f>
        <v>11665262.550000001</v>
      </c>
      <c r="E1236" s="1">
        <v>0</v>
      </c>
      <c r="F1236" s="1">
        <v>0</v>
      </c>
      <c r="G1236" s="2">
        <f t="shared" si="22"/>
        <v>6029316.1423000004</v>
      </c>
      <c r="H1236" s="2">
        <f t="shared" si="23"/>
        <v>0.44999999925494194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500764</v>
      </c>
      <c r="D1237" s="1">
        <f>BILANCA!E260</f>
        <v>11665262.550000001</v>
      </c>
      <c r="E1237" s="1">
        <v>0</v>
      </c>
      <c r="F1237" s="1">
        <v>0</v>
      </c>
      <c r="G1237" s="2">
        <f t="shared" si="22"/>
        <v>6053147.4314000001</v>
      </c>
      <c r="H1237" s="2">
        <f t="shared" si="23"/>
        <v>0.44999999925494194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1778061</v>
      </c>
      <c r="D1241" s="1">
        <f>BILANCA!E265</f>
        <v>2396616.2799999998</v>
      </c>
      <c r="E1241" s="1">
        <v>0</v>
      </c>
      <c r="F1241" s="1">
        <v>0</v>
      </c>
      <c r="G1241" s="2">
        <f t="shared" si="22"/>
        <v>1695393.7384799998</v>
      </c>
      <c r="H1241" s="2">
        <f t="shared" si="23"/>
        <v>0.27999999979510903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26353</v>
      </c>
      <c r="D1244" s="1">
        <f>BILANCA!E268</f>
        <v>31834.03</v>
      </c>
      <c r="E1244" s="1">
        <v>0</v>
      </c>
      <c r="F1244" s="1">
        <v>0</v>
      </c>
      <c r="G1244" s="2">
        <f t="shared" si="24"/>
        <v>23495.496659999997</v>
      </c>
      <c r="H1244" s="2">
        <f t="shared" si="23"/>
        <v>2.9999999998835847E-2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876377</v>
      </c>
      <c r="D1264" s="1">
        <f>BILANCA!E288</f>
        <v>1015935.55</v>
      </c>
      <c r="E1264" s="1">
        <v>0</v>
      </c>
      <c r="F1264" s="1">
        <v>0</v>
      </c>
      <c r="G1264" s="2">
        <f t="shared" si="24"/>
        <v>817217.71610000008</v>
      </c>
      <c r="H1264" s="2">
        <f t="shared" si="23"/>
        <v>0.44999999995343387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421.1</v>
      </c>
      <c r="D1271" s="1">
        <f>BILANCA!E295</f>
        <v>421.1</v>
      </c>
      <c r="E1271" s="1">
        <v>0</v>
      </c>
      <c r="F1271" s="1">
        <v>0</v>
      </c>
      <c r="G1271" s="2">
        <f t="shared" si="24"/>
        <v>363.8304</v>
      </c>
      <c r="H1271" s="2">
        <f t="shared" si="23"/>
        <v>0.20000000000004547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10857601</v>
      </c>
      <c r="D1383" s="1">
        <f>'RAS-funkcijski'!E89</f>
        <v>12208286.4</v>
      </c>
      <c r="E1383" s="1">
        <v>0</v>
      </c>
      <c r="F1383" s="1">
        <v>0</v>
      </c>
      <c r="G1383" s="2">
        <f t="shared" si="24"/>
        <v>2998304.7730000005</v>
      </c>
      <c r="H1383" s="2">
        <f t="shared" si="27"/>
        <v>0.40000000037252903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10857601</v>
      </c>
      <c r="D1388" s="1">
        <f>'RAS-funkcijski'!E94</f>
        <v>12208286.4</v>
      </c>
      <c r="E1388" s="1">
        <v>0</v>
      </c>
      <c r="F1388" s="1">
        <v>0</v>
      </c>
      <c r="G1388" s="2">
        <f t="shared" si="24"/>
        <v>3174675.642</v>
      </c>
      <c r="H1388" s="2">
        <f t="shared" si="27"/>
        <v>0.40000000037252903</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10857601</v>
      </c>
      <c r="D1390" s="1">
        <f>'RAS-funkcijski'!E96</f>
        <v>12208286.4</v>
      </c>
      <c r="E1390" s="1">
        <v>0</v>
      </c>
      <c r="F1390" s="1">
        <v>0</v>
      </c>
      <c r="G1390" s="2">
        <f t="shared" si="24"/>
        <v>3245223.9896</v>
      </c>
      <c r="H1390" s="2">
        <f t="shared" si="27"/>
        <v>0.40000000037252903</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10857601</v>
      </c>
      <c r="D1435" s="13">
        <f>'RAS-funkcijski'!E141</f>
        <v>12208286.4</v>
      </c>
      <c r="E1435" s="13">
        <v>0</v>
      </c>
      <c r="F1435" s="13">
        <v>0</v>
      </c>
      <c r="G1435" s="14">
        <f t="shared" si="24"/>
        <v>4832561.8106000004</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876377.55</v>
      </c>
      <c r="D1480" s="6"/>
      <c r="E1480" s="6">
        <v>0</v>
      </c>
      <c r="F1480" s="6">
        <v>0</v>
      </c>
      <c r="G1480" s="7">
        <f t="shared" ref="G1480:G1580" si="34">B1480/1000*C1480</f>
        <v>876.37755000000004</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12304715.25</v>
      </c>
      <c r="D1481" s="1">
        <v>0</v>
      </c>
      <c r="E1481" s="1">
        <v>0</v>
      </c>
      <c r="F1481" s="1">
        <v>0</v>
      </c>
      <c r="G1481" s="2">
        <f t="shared" si="34"/>
        <v>24609.430500000002</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40385.71</v>
      </c>
      <c r="D1482" s="1">
        <v>0</v>
      </c>
      <c r="E1482" s="1">
        <v>0</v>
      </c>
      <c r="F1482" s="1">
        <v>0</v>
      </c>
      <c r="G1482" s="2">
        <f t="shared" si="34"/>
        <v>121.15713</v>
      </c>
      <c r="H1482" s="2">
        <f t="shared" si="35"/>
        <v>0.29000000000087311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11701707</v>
      </c>
      <c r="D1483" s="1">
        <v>0</v>
      </c>
      <c r="E1483" s="1">
        <v>0</v>
      </c>
      <c r="F1483" s="1">
        <v>0</v>
      </c>
      <c r="G1483" s="2">
        <f t="shared" si="34"/>
        <v>46806.828000000001</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10490664.109999999</v>
      </c>
      <c r="D1484" s="1">
        <v>0</v>
      </c>
      <c r="E1484" s="1">
        <v>0</v>
      </c>
      <c r="F1484" s="1">
        <v>0</v>
      </c>
      <c r="G1484" s="2">
        <f t="shared" si="34"/>
        <v>52453.320549999997</v>
      </c>
      <c r="H1484" s="2">
        <f t="shared" si="35"/>
        <v>0.10999999940395355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1203947.5900000001</v>
      </c>
      <c r="D1485" s="1">
        <v>0</v>
      </c>
      <c r="E1485" s="1">
        <v>0</v>
      </c>
      <c r="F1485" s="1">
        <v>0</v>
      </c>
      <c r="G1485" s="2">
        <f t="shared" si="34"/>
        <v>7223.6855400000004</v>
      </c>
      <c r="H1485" s="2">
        <f t="shared" si="35"/>
        <v>0.40999999991618097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7095.3</v>
      </c>
      <c r="D1486" s="1">
        <v>0</v>
      </c>
      <c r="E1486" s="1">
        <v>0</v>
      </c>
      <c r="F1486" s="1">
        <v>0</v>
      </c>
      <c r="G1486" s="2">
        <f t="shared" si="34"/>
        <v>49.667100000000005</v>
      </c>
      <c r="H1486" s="2">
        <f t="shared" si="35"/>
        <v>0.3000000000001819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562622.54</v>
      </c>
      <c r="D1492" s="1">
        <v>0</v>
      </c>
      <c r="E1492" s="1">
        <v>0</v>
      </c>
      <c r="F1492" s="1">
        <v>0</v>
      </c>
      <c r="G1492" s="2">
        <f t="shared" si="34"/>
        <v>7314.0930200000003</v>
      </c>
      <c r="H1492" s="2">
        <f t="shared" si="35"/>
        <v>0.4599999999627471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12165157.25</v>
      </c>
      <c r="D1499" s="1">
        <v>0</v>
      </c>
      <c r="E1499" s="1">
        <v>0</v>
      </c>
      <c r="F1499" s="1">
        <v>0</v>
      </c>
      <c r="G1499" s="2">
        <f t="shared" si="34"/>
        <v>243303.14500000002</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27299.74</v>
      </c>
      <c r="D1500" s="1">
        <v>0</v>
      </c>
      <c r="E1500" s="1">
        <v>0</v>
      </c>
      <c r="F1500" s="1">
        <v>0</v>
      </c>
      <c r="G1500" s="2">
        <f t="shared" si="34"/>
        <v>573.2945400000001</v>
      </c>
      <c r="H1500" s="2">
        <f t="shared" si="35"/>
        <v>0.25999999999839929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11575234.970000001</v>
      </c>
      <c r="D1501" s="1">
        <v>0</v>
      </c>
      <c r="E1501" s="1">
        <v>0</v>
      </c>
      <c r="F1501" s="1">
        <v>0</v>
      </c>
      <c r="G1501" s="2">
        <f t="shared" si="34"/>
        <v>254655.16933999999</v>
      </c>
      <c r="H1501" s="2">
        <f t="shared" si="35"/>
        <v>2.9999999329447746E-2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10308953.970000001</v>
      </c>
      <c r="D1502" s="1">
        <v>0</v>
      </c>
      <c r="E1502" s="1">
        <v>0</v>
      </c>
      <c r="F1502" s="1">
        <v>0</v>
      </c>
      <c r="G1502" s="2">
        <f t="shared" si="34"/>
        <v>237105.94131000002</v>
      </c>
      <c r="H1502" s="2">
        <f t="shared" si="35"/>
        <v>2.9999999329447746E-2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1259406.1000000001</v>
      </c>
      <c r="D1503" s="1">
        <v>0</v>
      </c>
      <c r="E1503" s="1">
        <v>0</v>
      </c>
      <c r="F1503" s="1">
        <v>0</v>
      </c>
      <c r="G1503" s="2">
        <f t="shared" si="34"/>
        <v>30225.746400000004</v>
      </c>
      <c r="H1503" s="2">
        <f t="shared" si="35"/>
        <v>0.10000000009313226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6874.9</v>
      </c>
      <c r="D1504" s="1">
        <v>0</v>
      </c>
      <c r="E1504" s="1">
        <v>0</v>
      </c>
      <c r="F1504" s="1">
        <v>0</v>
      </c>
      <c r="G1504" s="2">
        <f t="shared" si="34"/>
        <v>171.8725</v>
      </c>
      <c r="H1504" s="2">
        <f t="shared" si="35"/>
        <v>0.1000000000003638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562622.54</v>
      </c>
      <c r="D1510" s="1">
        <v>0</v>
      </c>
      <c r="E1510" s="1">
        <v>0</v>
      </c>
      <c r="F1510" s="1">
        <v>0</v>
      </c>
      <c r="G1510" s="2">
        <f t="shared" si="34"/>
        <v>17441.298740000002</v>
      </c>
      <c r="H1510" s="2">
        <f t="shared" si="35"/>
        <v>0.4599999999627471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1015935.5500000007</v>
      </c>
      <c r="D1517" s="1">
        <v>0</v>
      </c>
      <c r="E1517" s="1">
        <v>0</v>
      </c>
      <c r="F1517" s="1">
        <v>0</v>
      </c>
      <c r="G1517" s="2">
        <f t="shared" si="34"/>
        <v>38605.550900000024</v>
      </c>
      <c r="H1517" s="2">
        <f t="shared" si="35"/>
        <v>0.44999999925494194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1015935.55</v>
      </c>
      <c r="D1576" s="1">
        <v>0</v>
      </c>
      <c r="E1576" s="1">
        <v>0</v>
      </c>
      <c r="F1576" s="1">
        <v>0</v>
      </c>
      <c r="G1576" s="2">
        <f t="shared" si="34"/>
        <v>98545.748350000009</v>
      </c>
      <c r="H1576" s="2">
        <f t="shared" si="35"/>
        <v>0.44999999995343387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1015935.55</v>
      </c>
      <c r="D1578" s="1">
        <v>0</v>
      </c>
      <c r="E1578" s="1">
        <v>0</v>
      </c>
      <c r="F1578" s="1">
        <v>0</v>
      </c>
      <c r="G1578" s="2">
        <f t="shared" si="34"/>
        <v>100577.61945000001</v>
      </c>
      <c r="H1578" s="2">
        <f t="shared" si="35"/>
        <v>0.44999999995343387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31260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11839194</v>
      </c>
      <c r="I16" s="172">
        <f>'PR-RAS'!E6</f>
        <v>11570622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10577957</v>
      </c>
      <c r="I17" s="172">
        <f>'PR-RAS'!E151</f>
        <v>11631983.860000001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1776267</v>
      </c>
      <c r="I18" s="172">
        <f>'PR-RAS'!E645</f>
        <v>1138603.1099999978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727996</v>
      </c>
      <c r="I20" s="175">
        <f>BILANCA!E7</f>
        <v>963142.42</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4430705</v>
      </c>
      <c r="I21" s="177">
        <f>BILANCA!E68</f>
        <v>4551154.9399999995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876377</v>
      </c>
      <c r="I22" s="177">
        <f>BILANCA!E176</f>
        <v>1015935.55</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4282324</v>
      </c>
      <c r="I23" s="179">
        <f>BILANCA!E237</f>
        <v>4498361.8099999996</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10857601</v>
      </c>
      <c r="I28" s="181">
        <f>'RAS-funkcijski'!E141</f>
        <v>12208286.4</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876377.55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1015935.5500000007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1015935.55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51" zoomScaleNormal="100" workbookViewId="0">
      <selection activeCell="E170" sqref="E17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11839194</v>
      </c>
      <c r="E6" s="53">
        <f>E7+E44+E50+E82+E106+E124+E133+E139</f>
        <v>11570622</v>
      </c>
      <c r="F6" s="54">
        <f t="shared" ref="F6:F131" si="0">IF(D6&lt;&gt;0,IF(E6/D6&gt;=100,"&gt;&gt;100",E6/D6*100),"-")</f>
        <v>97.731500978867317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958198</v>
      </c>
      <c r="E50" s="53">
        <f>E51+E54+E59+E62+E65+E68+E71+E74+E77</f>
        <v>858917.4</v>
      </c>
      <c r="F50" s="54">
        <f t="shared" si="0"/>
        <v>89.638822038868796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98992</v>
      </c>
      <c r="E62" s="53">
        <f t="shared" si="13"/>
        <v>108838.57</v>
      </c>
      <c r="F62" s="54">
        <f t="shared" si="0"/>
        <v>109.94683408760304</v>
      </c>
    </row>
    <row r="63" spans="1:6" ht="12.75" customHeight="1" x14ac:dyDescent="0.2">
      <c r="A63" s="55">
        <v>6341</v>
      </c>
      <c r="B63" s="87" t="s">
        <v>169</v>
      </c>
      <c r="C63" s="52" t="s">
        <v>170</v>
      </c>
      <c r="D63" s="244">
        <v>98992</v>
      </c>
      <c r="E63" s="244">
        <v>108838.57</v>
      </c>
      <c r="F63" s="54">
        <f t="shared" si="0"/>
        <v>109.94683408760304</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600000</v>
      </c>
      <c r="E68" s="53">
        <f t="shared" si="15"/>
        <v>600000</v>
      </c>
      <c r="F68" s="54">
        <f t="shared" si="0"/>
        <v>100</v>
      </c>
    </row>
    <row r="69" spans="1:6" ht="12.75" customHeight="1" x14ac:dyDescent="0.2">
      <c r="A69" s="55" t="s">
        <v>181</v>
      </c>
      <c r="B69" s="87" t="s">
        <v>182</v>
      </c>
      <c r="C69" s="52" t="s">
        <v>181</v>
      </c>
      <c r="D69" s="244">
        <v>600000</v>
      </c>
      <c r="E69" s="244">
        <v>600000</v>
      </c>
      <c r="F69" s="54">
        <f t="shared" si="0"/>
        <v>100</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259206</v>
      </c>
      <c r="E74" s="53">
        <f t="shared" si="17"/>
        <v>150078.82999999999</v>
      </c>
      <c r="F74" s="54">
        <f t="shared" si="0"/>
        <v>57.89944291413007</v>
      </c>
    </row>
    <row r="75" spans="1:6" ht="12.75" customHeight="1" x14ac:dyDescent="0.2">
      <c r="A75" s="55" t="s">
        <v>193</v>
      </c>
      <c r="B75" s="87" t="s">
        <v>194</v>
      </c>
      <c r="C75" s="52" t="s">
        <v>193</v>
      </c>
      <c r="D75" s="244">
        <v>259206</v>
      </c>
      <c r="E75" s="244">
        <v>150078.82999999999</v>
      </c>
      <c r="F75" s="54">
        <f t="shared" si="0"/>
        <v>57.89944291413007</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61</v>
      </c>
      <c r="E82" s="53">
        <f t="shared" si="19"/>
        <v>5.35</v>
      </c>
      <c r="F82" s="54">
        <f t="shared" si="0"/>
        <v>8.7704918032786878</v>
      </c>
    </row>
    <row r="83" spans="1:6" ht="12.75" customHeight="1" x14ac:dyDescent="0.2">
      <c r="A83" s="55">
        <v>641</v>
      </c>
      <c r="B83" s="87" t="s">
        <v>209</v>
      </c>
      <c r="C83" s="52" t="s">
        <v>210</v>
      </c>
      <c r="D83" s="53">
        <f t="shared" ref="D83:E83" si="20">SUM(D84:D90)</f>
        <v>61</v>
      </c>
      <c r="E83" s="53">
        <f t="shared" si="20"/>
        <v>5.35</v>
      </c>
      <c r="F83" s="54">
        <f t="shared" si="0"/>
        <v>8.7704918032786878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61</v>
      </c>
      <c r="E85" s="244">
        <v>5.35</v>
      </c>
      <c r="F85" s="54">
        <f t="shared" si="0"/>
        <v>8.7704918032786878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61227</v>
      </c>
      <c r="E106" s="53">
        <f t="shared" si="23"/>
        <v>69985.25</v>
      </c>
      <c r="F106" s="54">
        <f t="shared" si="0"/>
        <v>114.3045551799043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61227</v>
      </c>
      <c r="E112" s="53">
        <f t="shared" si="25"/>
        <v>69985.25</v>
      </c>
      <c r="F112" s="54">
        <f t="shared" si="0"/>
        <v>114.3045551799043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61227</v>
      </c>
      <c r="E117" s="244">
        <v>69985.25</v>
      </c>
      <c r="F117" s="54">
        <f t="shared" si="0"/>
        <v>114.3045551799043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26473.75</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26473.75</v>
      </c>
      <c r="F128" s="54" t="str">
        <f t="shared" si="0"/>
        <v>-</v>
      </c>
    </row>
    <row r="129" spans="1:6" ht="12.75" customHeight="1" x14ac:dyDescent="0.2">
      <c r="A129" s="55">
        <v>6631</v>
      </c>
      <c r="B129" s="88" t="s">
        <v>301</v>
      </c>
      <c r="C129" s="52" t="s">
        <v>302</v>
      </c>
      <c r="D129" s="244"/>
      <c r="E129" s="244">
        <v>12793.75</v>
      </c>
      <c r="F129" s="54" t="str">
        <f t="shared" si="0"/>
        <v>-</v>
      </c>
    </row>
    <row r="130" spans="1:6" ht="12.75" customHeight="1" x14ac:dyDescent="0.2">
      <c r="A130" s="55">
        <v>6632</v>
      </c>
      <c r="B130" s="234" t="s">
        <v>303</v>
      </c>
      <c r="C130" s="52" t="s">
        <v>304</v>
      </c>
      <c r="D130" s="244"/>
      <c r="E130" s="244">
        <v>13680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10819708</v>
      </c>
      <c r="E133" s="53">
        <f t="shared" si="30"/>
        <v>10615240.25</v>
      </c>
      <c r="F133" s="54">
        <f t="shared" ref="F133:F223" si="31">IF(D133&lt;&gt;0,IF(E133/D133&gt;=100,"&gt;&gt;100",E133/D133*100),"-")</f>
        <v>98.110228575484655</v>
      </c>
    </row>
    <row r="134" spans="1:6" ht="24" x14ac:dyDescent="0.2">
      <c r="A134" s="55">
        <v>671</v>
      </c>
      <c r="B134" s="234" t="s">
        <v>311</v>
      </c>
      <c r="C134" s="52" t="s">
        <v>312</v>
      </c>
      <c r="D134" s="53">
        <f t="shared" ref="D134:E134" si="32">SUM(D135:D137)</f>
        <v>259442</v>
      </c>
      <c r="E134" s="53">
        <f t="shared" si="32"/>
        <v>644971.61</v>
      </c>
      <c r="F134" s="54">
        <f t="shared" si="31"/>
        <v>248.59953669799029</v>
      </c>
    </row>
    <row r="135" spans="1:6" ht="12.75" customHeight="1" x14ac:dyDescent="0.2">
      <c r="A135" s="55">
        <v>6711</v>
      </c>
      <c r="B135" s="87" t="s">
        <v>313</v>
      </c>
      <c r="C135" s="52" t="s">
        <v>314</v>
      </c>
      <c r="D135" s="244">
        <v>13262</v>
      </c>
      <c r="E135" s="244">
        <v>103485.36</v>
      </c>
      <c r="F135" s="54">
        <f t="shared" si="31"/>
        <v>780.31488463278538</v>
      </c>
    </row>
    <row r="136" spans="1:6" ht="24" x14ac:dyDescent="0.2">
      <c r="A136" s="55">
        <v>6712</v>
      </c>
      <c r="B136" s="234" t="s">
        <v>315</v>
      </c>
      <c r="C136" s="52" t="s">
        <v>316</v>
      </c>
      <c r="D136" s="244">
        <v>246180</v>
      </c>
      <c r="E136" s="244">
        <v>541486.25</v>
      </c>
      <c r="F136" s="54">
        <f t="shared" si="31"/>
        <v>219.95541879925261</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v>10560266</v>
      </c>
      <c r="E138" s="244">
        <v>9970268.6400000006</v>
      </c>
      <c r="F138" s="54">
        <f t="shared" si="31"/>
        <v>94.413044519901305</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10577957</v>
      </c>
      <c r="E151" s="53">
        <f t="shared" si="35"/>
        <v>11631983.860000001</v>
      </c>
      <c r="F151" s="54">
        <f t="shared" si="31"/>
        <v>109.96437081375923</v>
      </c>
    </row>
    <row r="152" spans="1:6" ht="12.75" customHeight="1" x14ac:dyDescent="0.2">
      <c r="A152" s="55">
        <v>31</v>
      </c>
      <c r="B152" s="87" t="s">
        <v>346</v>
      </c>
      <c r="C152" s="52" t="s">
        <v>35</v>
      </c>
      <c r="D152" s="53">
        <f t="shared" ref="D152:E152" si="36">D153+D158+D159</f>
        <v>9502220</v>
      </c>
      <c r="E152" s="53">
        <f t="shared" si="36"/>
        <v>10362974.440000001</v>
      </c>
      <c r="F152" s="54">
        <f t="shared" si="31"/>
        <v>109.05845623443786</v>
      </c>
    </row>
    <row r="153" spans="1:6" ht="12.75" customHeight="1" x14ac:dyDescent="0.2">
      <c r="A153" s="55">
        <v>311</v>
      </c>
      <c r="B153" s="87" t="s">
        <v>347</v>
      </c>
      <c r="C153" s="52" t="s">
        <v>348</v>
      </c>
      <c r="D153" s="53">
        <f t="shared" ref="D153:E153" si="37">SUM(D154:D157)</f>
        <v>7964121</v>
      </c>
      <c r="E153" s="53">
        <f t="shared" si="37"/>
        <v>8652679.8200000003</v>
      </c>
      <c r="F153" s="54">
        <f t="shared" si="31"/>
        <v>108.645760404695</v>
      </c>
    </row>
    <row r="154" spans="1:6" ht="12.75" customHeight="1" x14ac:dyDescent="0.2">
      <c r="A154" s="55">
        <v>3111</v>
      </c>
      <c r="B154" s="87" t="s">
        <v>349</v>
      </c>
      <c r="C154" s="52" t="s">
        <v>350</v>
      </c>
      <c r="D154" s="244">
        <v>7964121</v>
      </c>
      <c r="E154" s="244">
        <v>8652679.8200000003</v>
      </c>
      <c r="F154" s="54">
        <f t="shared" si="31"/>
        <v>108.645760404695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273387</v>
      </c>
      <c r="E158" s="244">
        <v>432946.21</v>
      </c>
      <c r="F158" s="54">
        <f t="shared" si="31"/>
        <v>158.36386148573268</v>
      </c>
    </row>
    <row r="159" spans="1:6" ht="12.75" customHeight="1" x14ac:dyDescent="0.2">
      <c r="A159" s="55">
        <v>313</v>
      </c>
      <c r="B159" s="87" t="s">
        <v>359</v>
      </c>
      <c r="C159" s="52" t="s">
        <v>360</v>
      </c>
      <c r="D159" s="53">
        <f t="shared" ref="D159:E159" si="38">SUM(D160:D162)</f>
        <v>1264712</v>
      </c>
      <c r="E159" s="53">
        <f t="shared" si="38"/>
        <v>1277348.4099999999</v>
      </c>
      <c r="F159" s="54">
        <f t="shared" si="31"/>
        <v>100.99915316688698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1264712</v>
      </c>
      <c r="E161" s="244">
        <v>1277348.4099999999</v>
      </c>
      <c r="F161" s="54">
        <f t="shared" si="31"/>
        <v>100.99915316688698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1069656</v>
      </c>
      <c r="E163" s="53">
        <f t="shared" si="39"/>
        <v>1261914.1199999999</v>
      </c>
      <c r="F163" s="54">
        <f t="shared" si="31"/>
        <v>117.97382709955349</v>
      </c>
    </row>
    <row r="164" spans="1:6" ht="12.75" customHeight="1" x14ac:dyDescent="0.2">
      <c r="A164" s="55">
        <v>321</v>
      </c>
      <c r="B164" s="87" t="s">
        <v>368</v>
      </c>
      <c r="C164" s="52" t="s">
        <v>369</v>
      </c>
      <c r="D164" s="53">
        <f t="shared" ref="D164:E164" si="40">SUM(D165:D168)</f>
        <v>203832</v>
      </c>
      <c r="E164" s="53">
        <f t="shared" si="40"/>
        <v>252851.39</v>
      </c>
      <c r="F164" s="54">
        <f t="shared" si="31"/>
        <v>124.0489177361749</v>
      </c>
    </row>
    <row r="165" spans="1:6" ht="12.75" customHeight="1" x14ac:dyDescent="0.2">
      <c r="A165" s="55">
        <v>3211</v>
      </c>
      <c r="B165" s="87" t="s">
        <v>370</v>
      </c>
      <c r="C165" s="52" t="s">
        <v>371</v>
      </c>
      <c r="D165" s="244"/>
      <c r="E165" s="244">
        <v>8952.2000000000007</v>
      </c>
      <c r="F165" s="54" t="str">
        <f t="shared" si="31"/>
        <v>-</v>
      </c>
    </row>
    <row r="166" spans="1:6" ht="12.75" customHeight="1" x14ac:dyDescent="0.2">
      <c r="A166" s="55">
        <v>3212</v>
      </c>
      <c r="B166" s="87" t="s">
        <v>372</v>
      </c>
      <c r="C166" s="52" t="s">
        <v>373</v>
      </c>
      <c r="D166" s="244">
        <v>197985</v>
      </c>
      <c r="E166" s="244">
        <v>203073.19</v>
      </c>
      <c r="F166" s="54">
        <f t="shared" si="31"/>
        <v>102.56998762532514</v>
      </c>
    </row>
    <row r="167" spans="1:6" ht="12.75" customHeight="1" x14ac:dyDescent="0.2">
      <c r="A167" s="55">
        <v>3213</v>
      </c>
      <c r="B167" s="87" t="s">
        <v>374</v>
      </c>
      <c r="C167" s="52" t="s">
        <v>375</v>
      </c>
      <c r="D167" s="244">
        <v>5847</v>
      </c>
      <c r="E167" s="244">
        <v>40826</v>
      </c>
      <c r="F167" s="54">
        <f t="shared" si="31"/>
        <v>698.23841286129641</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279333</v>
      </c>
      <c r="E169" s="53">
        <f t="shared" si="41"/>
        <v>322125</v>
      </c>
      <c r="F169" s="54">
        <f t="shared" si="31"/>
        <v>115.31935002309072</v>
      </c>
    </row>
    <row r="170" spans="1:6" ht="12.75" customHeight="1" x14ac:dyDescent="0.2">
      <c r="A170" s="55">
        <v>3221</v>
      </c>
      <c r="B170" s="87" t="s">
        <v>380</v>
      </c>
      <c r="C170" s="52" t="s">
        <v>381</v>
      </c>
      <c r="D170" s="244">
        <v>145841</v>
      </c>
      <c r="E170" s="244">
        <v>135143.6</v>
      </c>
      <c r="F170" s="54">
        <f t="shared" si="31"/>
        <v>92.665025610082225</v>
      </c>
    </row>
    <row r="171" spans="1:6" ht="12.75" customHeight="1" x14ac:dyDescent="0.2">
      <c r="A171" s="55">
        <v>3222</v>
      </c>
      <c r="B171" s="87" t="s">
        <v>382</v>
      </c>
      <c r="C171" s="52" t="s">
        <v>383</v>
      </c>
      <c r="D171" s="244">
        <v>33511</v>
      </c>
      <c r="E171" s="244">
        <v>23335.200000000001</v>
      </c>
      <c r="F171" s="54">
        <f t="shared" si="31"/>
        <v>69.634448390080877</v>
      </c>
    </row>
    <row r="172" spans="1:6" ht="12.75" customHeight="1" x14ac:dyDescent="0.2">
      <c r="A172" s="55">
        <v>3223</v>
      </c>
      <c r="B172" s="87" t="s">
        <v>384</v>
      </c>
      <c r="C172" s="52" t="s">
        <v>385</v>
      </c>
      <c r="D172" s="244">
        <v>81941</v>
      </c>
      <c r="E172" s="244">
        <v>103618.07</v>
      </c>
      <c r="F172" s="54">
        <f t="shared" si="31"/>
        <v>126.45448554447714</v>
      </c>
    </row>
    <row r="173" spans="1:6" ht="12.75" customHeight="1" x14ac:dyDescent="0.2">
      <c r="A173" s="55">
        <v>3224</v>
      </c>
      <c r="B173" s="87" t="s">
        <v>386</v>
      </c>
      <c r="C173" s="52" t="s">
        <v>387</v>
      </c>
      <c r="D173" s="244">
        <v>16514</v>
      </c>
      <c r="E173" s="244">
        <v>42265</v>
      </c>
      <c r="F173" s="54">
        <f t="shared" si="31"/>
        <v>255.93435872592951</v>
      </c>
    </row>
    <row r="174" spans="1:6" ht="12.75" customHeight="1" x14ac:dyDescent="0.2">
      <c r="A174" s="55">
        <v>3225</v>
      </c>
      <c r="B174" s="87" t="s">
        <v>388</v>
      </c>
      <c r="C174" s="52" t="s">
        <v>389</v>
      </c>
      <c r="D174" s="244"/>
      <c r="E174" s="244">
        <v>13453.68</v>
      </c>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1526</v>
      </c>
      <c r="E176" s="244">
        <v>4309.45</v>
      </c>
      <c r="F176" s="54">
        <f t="shared" si="31"/>
        <v>282.40170380078638</v>
      </c>
    </row>
    <row r="177" spans="1:6" ht="12.75" customHeight="1" x14ac:dyDescent="0.2">
      <c r="A177" s="55">
        <v>323</v>
      </c>
      <c r="B177" s="87" t="s">
        <v>394</v>
      </c>
      <c r="C177" s="52" t="s">
        <v>395</v>
      </c>
      <c r="D177" s="53">
        <f t="shared" ref="D177:E177" si="42">SUM(D178:D186)</f>
        <v>483695</v>
      </c>
      <c r="E177" s="53">
        <f t="shared" si="42"/>
        <v>568658.03999999992</v>
      </c>
      <c r="F177" s="54">
        <f t="shared" si="31"/>
        <v>117.5654162230331</v>
      </c>
    </row>
    <row r="178" spans="1:6" ht="12.75" customHeight="1" x14ac:dyDescent="0.2">
      <c r="A178" s="55">
        <v>3231</v>
      </c>
      <c r="B178" s="87" t="s">
        <v>396</v>
      </c>
      <c r="C178" s="52" t="s">
        <v>397</v>
      </c>
      <c r="D178" s="244">
        <v>41739</v>
      </c>
      <c r="E178" s="244">
        <v>41633.97</v>
      </c>
      <c r="F178" s="54">
        <f t="shared" si="31"/>
        <v>99.748364838640128</v>
      </c>
    </row>
    <row r="179" spans="1:6" ht="12.75" customHeight="1" x14ac:dyDescent="0.2">
      <c r="A179" s="55">
        <v>3232</v>
      </c>
      <c r="B179" s="87" t="s">
        <v>398</v>
      </c>
      <c r="C179" s="52" t="s">
        <v>399</v>
      </c>
      <c r="D179" s="244">
        <v>85894</v>
      </c>
      <c r="E179" s="244">
        <v>42266.39</v>
      </c>
      <c r="F179" s="54">
        <f t="shared" si="31"/>
        <v>49.207616364356063</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56819</v>
      </c>
      <c r="E181" s="244">
        <v>67238.38</v>
      </c>
      <c r="F181" s="54">
        <f t="shared" si="31"/>
        <v>118.33784473503582</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c r="E183" s="244"/>
      <c r="F183" s="54" t="str">
        <f t="shared" si="31"/>
        <v>-</v>
      </c>
    </row>
    <row r="184" spans="1:6" ht="12.75" customHeight="1" x14ac:dyDescent="0.2">
      <c r="A184" s="55">
        <v>3237</v>
      </c>
      <c r="B184" s="87" t="s">
        <v>408</v>
      </c>
      <c r="C184" s="52" t="s">
        <v>409</v>
      </c>
      <c r="D184" s="244">
        <v>183095</v>
      </c>
      <c r="E184" s="244">
        <v>275750.23</v>
      </c>
      <c r="F184" s="54">
        <f t="shared" si="31"/>
        <v>150.60500286736394</v>
      </c>
    </row>
    <row r="185" spans="1:6" ht="12.75" customHeight="1" x14ac:dyDescent="0.2">
      <c r="A185" s="55">
        <v>3238</v>
      </c>
      <c r="B185" s="87" t="s">
        <v>410</v>
      </c>
      <c r="C185" s="52" t="s">
        <v>411</v>
      </c>
      <c r="D185" s="244">
        <v>85042</v>
      </c>
      <c r="E185" s="244">
        <v>112424.58</v>
      </c>
      <c r="F185" s="54">
        <f t="shared" si="31"/>
        <v>132.19888996025492</v>
      </c>
    </row>
    <row r="186" spans="1:6" ht="12.75" customHeight="1" x14ac:dyDescent="0.2">
      <c r="A186" s="55">
        <v>3239</v>
      </c>
      <c r="B186" s="87" t="s">
        <v>412</v>
      </c>
      <c r="C186" s="52" t="s">
        <v>413</v>
      </c>
      <c r="D186" s="244">
        <v>31106</v>
      </c>
      <c r="E186" s="244">
        <v>29344.49</v>
      </c>
      <c r="F186" s="54">
        <f t="shared" si="31"/>
        <v>94.33707323345979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102796</v>
      </c>
      <c r="E188" s="53">
        <f t="shared" si="43"/>
        <v>118279.68999999999</v>
      </c>
      <c r="F188" s="54">
        <f t="shared" si="31"/>
        <v>115.06254134402116</v>
      </c>
    </row>
    <row r="189" spans="1:6" ht="12.75" customHeight="1" x14ac:dyDescent="0.2">
      <c r="A189" s="55">
        <v>3291</v>
      </c>
      <c r="B189" s="234" t="s">
        <v>418</v>
      </c>
      <c r="C189" s="52" t="s">
        <v>419</v>
      </c>
      <c r="D189" s="244">
        <v>52121</v>
      </c>
      <c r="E189" s="244">
        <v>60056.45</v>
      </c>
      <c r="F189" s="54">
        <f t="shared" si="31"/>
        <v>115.22505324149574</v>
      </c>
    </row>
    <row r="190" spans="1:6" ht="12.75" customHeight="1" x14ac:dyDescent="0.2">
      <c r="A190" s="55">
        <v>3292</v>
      </c>
      <c r="B190" s="87" t="s">
        <v>420</v>
      </c>
      <c r="C190" s="52" t="s">
        <v>421</v>
      </c>
      <c r="D190" s="244">
        <v>20611</v>
      </c>
      <c r="E190" s="244">
        <v>20993.48</v>
      </c>
      <c r="F190" s="54">
        <f t="shared" si="31"/>
        <v>101.85570811702489</v>
      </c>
    </row>
    <row r="191" spans="1:6" ht="12.75" customHeight="1" x14ac:dyDescent="0.2">
      <c r="A191" s="55">
        <v>3293</v>
      </c>
      <c r="B191" s="87" t="s">
        <v>422</v>
      </c>
      <c r="C191" s="52" t="s">
        <v>423</v>
      </c>
      <c r="D191" s="244"/>
      <c r="E191" s="244">
        <v>6478.5</v>
      </c>
      <c r="F191" s="54" t="str">
        <f t="shared" si="31"/>
        <v>-</v>
      </c>
    </row>
    <row r="192" spans="1:6" ht="12.75" customHeight="1" x14ac:dyDescent="0.2">
      <c r="A192" s="55">
        <v>3294</v>
      </c>
      <c r="B192" s="87" t="s">
        <v>424</v>
      </c>
      <c r="C192" s="52" t="s">
        <v>425</v>
      </c>
      <c r="D192" s="244">
        <v>11226</v>
      </c>
      <c r="E192" s="244">
        <v>11484</v>
      </c>
      <c r="F192" s="54">
        <f t="shared" si="31"/>
        <v>102.29823623730626</v>
      </c>
    </row>
    <row r="193" spans="1:6" ht="12.75" customHeight="1" x14ac:dyDescent="0.2">
      <c r="A193" s="55">
        <v>3295</v>
      </c>
      <c r="B193" s="87" t="s">
        <v>426</v>
      </c>
      <c r="C193" s="52" t="s">
        <v>427</v>
      </c>
      <c r="D193" s="244">
        <v>10200</v>
      </c>
      <c r="E193" s="244">
        <v>12250</v>
      </c>
      <c r="F193" s="54">
        <f t="shared" si="31"/>
        <v>120.09803921568627</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8638</v>
      </c>
      <c r="E195" s="244">
        <v>7017.26</v>
      </c>
      <c r="F195" s="54">
        <f t="shared" si="31"/>
        <v>81.237091919425794</v>
      </c>
    </row>
    <row r="196" spans="1:6" ht="12.75" customHeight="1" x14ac:dyDescent="0.2">
      <c r="A196" s="55">
        <v>34</v>
      </c>
      <c r="B196" s="234" t="s">
        <v>432</v>
      </c>
      <c r="C196" s="52" t="s">
        <v>433</v>
      </c>
      <c r="D196" s="53">
        <f t="shared" ref="D196:E196" si="44">D197+D202+D210</f>
        <v>6081</v>
      </c>
      <c r="E196" s="53">
        <f t="shared" si="44"/>
        <v>7095.3</v>
      </c>
      <c r="F196" s="54">
        <f t="shared" si="31"/>
        <v>116.67982239763197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6081</v>
      </c>
      <c r="E210" s="53">
        <f t="shared" si="47"/>
        <v>7095.3</v>
      </c>
      <c r="F210" s="54">
        <f t="shared" si="31"/>
        <v>116.67982239763197</v>
      </c>
    </row>
    <row r="211" spans="1:6" ht="12.75" customHeight="1" x14ac:dyDescent="0.2">
      <c r="A211" s="55">
        <v>3431</v>
      </c>
      <c r="B211" s="234" t="s">
        <v>462</v>
      </c>
      <c r="C211" s="52" t="s">
        <v>463</v>
      </c>
      <c r="D211" s="244">
        <v>6081</v>
      </c>
      <c r="E211" s="244">
        <v>7095.2</v>
      </c>
      <c r="F211" s="54">
        <f t="shared" si="31"/>
        <v>116.6781779312613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0.1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10577957</v>
      </c>
      <c r="E289" s="53">
        <f t="shared" si="79"/>
        <v>11631983.860000001</v>
      </c>
      <c r="F289" s="54">
        <f t="shared" si="76"/>
        <v>109.96437081375923</v>
      </c>
    </row>
    <row r="290" spans="1:6" ht="12.75" customHeight="1" x14ac:dyDescent="0.2">
      <c r="A290" s="55" t="s">
        <v>605</v>
      </c>
      <c r="B290" s="87" t="s">
        <v>616</v>
      </c>
      <c r="C290" s="52" t="s">
        <v>617</v>
      </c>
      <c r="D290" s="53">
        <f>IF(D6&gt;=D289,D6-D289,0)</f>
        <v>1261237</v>
      </c>
      <c r="E290" s="53">
        <f>IF(E6&gt;=E289,E6-E289,0)</f>
        <v>0</v>
      </c>
      <c r="F290" s="54">
        <f t="shared" si="76"/>
        <v>0</v>
      </c>
    </row>
    <row r="291" spans="1:6" ht="12.75" customHeight="1" x14ac:dyDescent="0.2">
      <c r="A291" s="55" t="s">
        <v>605</v>
      </c>
      <c r="B291" s="87" t="s">
        <v>618</v>
      </c>
      <c r="C291" s="52" t="s">
        <v>619</v>
      </c>
      <c r="D291" s="53">
        <f>IF(D289&gt;=D6,D289-D6,0)</f>
        <v>0</v>
      </c>
      <c r="E291" s="53">
        <f>IF(E289&gt;=E6,E289-E6,0)</f>
        <v>61361.860000001267</v>
      </c>
      <c r="F291" s="54" t="str">
        <f t="shared" si="76"/>
        <v>-</v>
      </c>
    </row>
    <row r="292" spans="1:6" ht="12.75" customHeight="1" x14ac:dyDescent="0.2">
      <c r="A292" s="55">
        <v>92211</v>
      </c>
      <c r="B292" s="87" t="s">
        <v>620</v>
      </c>
      <c r="C292" s="52" t="s">
        <v>621</v>
      </c>
      <c r="D292" s="244">
        <v>794674</v>
      </c>
      <c r="E292" s="244">
        <v>1776267.51</v>
      </c>
      <c r="F292" s="54">
        <f t="shared" si="76"/>
        <v>223.5215333583331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1778061</v>
      </c>
      <c r="E294" s="244">
        <v>2396616.2799999998</v>
      </c>
      <c r="F294" s="54">
        <f t="shared" si="76"/>
        <v>134.78819230611322</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v>1778061</v>
      </c>
      <c r="E296" s="245">
        <v>2396616.2799999998</v>
      </c>
      <c r="F296" s="59">
        <f t="shared" si="76"/>
        <v>134.78819230611322</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279644</v>
      </c>
      <c r="E350" s="53">
        <f t="shared" si="95"/>
        <v>576302.54</v>
      </c>
      <c r="F350" s="54">
        <f t="shared" si="81"/>
        <v>206.08435725422325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279644</v>
      </c>
      <c r="E363" s="53">
        <f t="shared" si="99"/>
        <v>576302.54</v>
      </c>
      <c r="F363" s="54">
        <f t="shared" si="81"/>
        <v>206.08435725422325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279644</v>
      </c>
      <c r="E369" s="53">
        <f t="shared" si="101"/>
        <v>567290.04</v>
      </c>
      <c r="F369" s="54">
        <f t="shared" si="81"/>
        <v>202.86150963367712</v>
      </c>
    </row>
    <row r="370" spans="1:6" ht="12.75" customHeight="1" x14ac:dyDescent="0.2">
      <c r="A370" s="55">
        <v>4221</v>
      </c>
      <c r="B370" s="87" t="s">
        <v>671</v>
      </c>
      <c r="C370" s="52" t="s">
        <v>763</v>
      </c>
      <c r="D370" s="244">
        <v>33464</v>
      </c>
      <c r="E370" s="244">
        <v>44490.59</v>
      </c>
      <c r="F370" s="54">
        <f t="shared" si="81"/>
        <v>132.95060363375566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v>2850.7</v>
      </c>
      <c r="F372" s="54" t="str">
        <f t="shared" si="81"/>
        <v>-</v>
      </c>
    </row>
    <row r="373" spans="1:6" ht="12.75" customHeight="1" x14ac:dyDescent="0.2">
      <c r="A373" s="55">
        <v>4224</v>
      </c>
      <c r="B373" s="87" t="s">
        <v>677</v>
      </c>
      <c r="C373" s="52" t="s">
        <v>767</v>
      </c>
      <c r="D373" s="244">
        <v>246180</v>
      </c>
      <c r="E373" s="244">
        <v>519948.75</v>
      </c>
      <c r="F373" s="54">
        <f t="shared" si="81"/>
        <v>211.20673897148427</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9012.5</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9012.5</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279644</v>
      </c>
      <c r="E408" s="53">
        <f t="shared" si="111"/>
        <v>576302.54</v>
      </c>
      <c r="F408" s="54">
        <f t="shared" si="81"/>
        <v>206.08435725422325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11839194</v>
      </c>
      <c r="E412" s="53">
        <f>E6+E298</f>
        <v>11570622</v>
      </c>
      <c r="F412" s="54">
        <f t="shared" si="81"/>
        <v>97.731500978867317</v>
      </c>
    </row>
    <row r="413" spans="1:6" ht="12.75" customHeight="1" x14ac:dyDescent="0.2">
      <c r="A413" s="55" t="s">
        <v>605</v>
      </c>
      <c r="B413" s="87" t="s">
        <v>828</v>
      </c>
      <c r="C413" s="52" t="s">
        <v>829</v>
      </c>
      <c r="D413" s="53">
        <f t="shared" ref="D413:E413" si="112">D289+D350</f>
        <v>10857601</v>
      </c>
      <c r="E413" s="53">
        <f t="shared" si="112"/>
        <v>12208286.400000002</v>
      </c>
      <c r="F413" s="54">
        <f t="shared" si="81"/>
        <v>112.43999848585338</v>
      </c>
    </row>
    <row r="414" spans="1:6" ht="12.75" customHeight="1" x14ac:dyDescent="0.2">
      <c r="A414" s="55" t="s">
        <v>605</v>
      </c>
      <c r="B414" s="87" t="s">
        <v>830</v>
      </c>
      <c r="C414" s="52" t="s">
        <v>831</v>
      </c>
      <c r="D414" s="53">
        <f t="shared" ref="D414:E414" si="113">IF(D412&gt;=D413,D412-D413,0)</f>
        <v>981593</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637664.40000000224</v>
      </c>
      <c r="F415" s="54" t="str">
        <f t="shared" si="81"/>
        <v>-</v>
      </c>
    </row>
    <row r="416" spans="1:6" ht="12.75" customHeight="1" x14ac:dyDescent="0.2">
      <c r="A416" s="62" t="s">
        <v>834</v>
      </c>
      <c r="B416" s="234" t="s">
        <v>835</v>
      </c>
      <c r="C416" s="63" t="s">
        <v>836</v>
      </c>
      <c r="D416" s="53">
        <f t="shared" ref="D416:E416" si="115">IF(D292-D293+D409-D410&gt;=0,D292-D293+D409-D410,0)</f>
        <v>794674</v>
      </c>
      <c r="E416" s="53">
        <f t="shared" si="115"/>
        <v>1776267.51</v>
      </c>
      <c r="F416" s="54">
        <f t="shared" si="81"/>
        <v>223.5215333583331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1778061</v>
      </c>
      <c r="E418" s="64">
        <f t="shared" si="117"/>
        <v>2396616.2799999998</v>
      </c>
      <c r="F418" s="59">
        <f t="shared" si="81"/>
        <v>134.78819230611322</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11839194</v>
      </c>
      <c r="E639" s="53">
        <f t="shared" si="180"/>
        <v>11570622</v>
      </c>
      <c r="F639" s="54">
        <f t="shared" si="119"/>
        <v>97.731500978867317</v>
      </c>
    </row>
    <row r="640" spans="1:6" ht="12.75" customHeight="1" x14ac:dyDescent="0.2">
      <c r="A640" s="55" t="s">
        <v>605</v>
      </c>
      <c r="B640" s="87" t="s">
        <v>1274</v>
      </c>
      <c r="C640" s="52" t="s">
        <v>1275</v>
      </c>
      <c r="D640" s="53">
        <f t="shared" ref="D640:E640" si="181">D413+D528</f>
        <v>10857601</v>
      </c>
      <c r="E640" s="53">
        <f t="shared" si="181"/>
        <v>12208286.400000002</v>
      </c>
      <c r="F640" s="54">
        <f t="shared" si="119"/>
        <v>112.43999848585338</v>
      </c>
    </row>
    <row r="641" spans="1:6" ht="12.75" customHeight="1" x14ac:dyDescent="0.2">
      <c r="A641" s="55" t="s">
        <v>605</v>
      </c>
      <c r="B641" s="87" t="s">
        <v>1276</v>
      </c>
      <c r="C641" s="52" t="s">
        <v>1277</v>
      </c>
      <c r="D641" s="53">
        <f t="shared" ref="D641:E641" si="182">IF(D639&gt;=D640,D639-D640,0)</f>
        <v>981593</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637664.40000000224</v>
      </c>
      <c r="F642" s="54" t="str">
        <f t="shared" si="119"/>
        <v>-</v>
      </c>
    </row>
    <row r="643" spans="1:6" ht="24" x14ac:dyDescent="0.2">
      <c r="A643" s="62" t="s">
        <v>1280</v>
      </c>
      <c r="B643" s="87" t="s">
        <v>1281</v>
      </c>
      <c r="C643" s="63" t="s">
        <v>1280</v>
      </c>
      <c r="D643" s="53">
        <f t="shared" ref="D643:E643" si="184">IF(D416-D417+D637-D638&gt;=0,D416-D417+D637-D638,0)</f>
        <v>794674</v>
      </c>
      <c r="E643" s="53">
        <f t="shared" si="184"/>
        <v>1776267.51</v>
      </c>
      <c r="F643" s="54">
        <f t="shared" si="119"/>
        <v>223.5215333583331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1776267</v>
      </c>
      <c r="E645" s="53">
        <f t="shared" si="186"/>
        <v>1138603.1099999978</v>
      </c>
      <c r="F645" s="54">
        <f t="shared" si="119"/>
        <v>64.100898682461462</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v>30590.91</v>
      </c>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2153935</v>
      </c>
      <c r="E649" s="244">
        <v>2626291.5</v>
      </c>
      <c r="F649" s="54">
        <f t="shared" ref="F649:F724" si="188">IF(D649&lt;&gt;0,IF(E649/D649&gt;=100,"&gt;&gt;100",E649/D649*100),"-")</f>
        <v>121.92993289026828</v>
      </c>
    </row>
    <row r="650" spans="1:6" ht="12.75" customHeight="1" x14ac:dyDescent="0.2">
      <c r="A650" s="55" t="s">
        <v>1293</v>
      </c>
      <c r="B650" s="87" t="s">
        <v>1294</v>
      </c>
      <c r="C650" s="52" t="s">
        <v>1293</v>
      </c>
      <c r="D650" s="244">
        <v>11401340</v>
      </c>
      <c r="E650" s="244">
        <v>11636306.619999999</v>
      </c>
      <c r="F650" s="54">
        <f t="shared" si="188"/>
        <v>102.06086845932143</v>
      </c>
    </row>
    <row r="651" spans="1:6" ht="12.75" customHeight="1" x14ac:dyDescent="0.2">
      <c r="A651" s="55" t="s">
        <v>1295</v>
      </c>
      <c r="B651" s="87" t="s">
        <v>1296</v>
      </c>
      <c r="C651" s="52" t="s">
        <v>1295</v>
      </c>
      <c r="D651" s="244">
        <v>10928984</v>
      </c>
      <c r="E651" s="244">
        <v>12170718.4</v>
      </c>
      <c r="F651" s="54">
        <f t="shared" si="188"/>
        <v>111.36184662728029</v>
      </c>
    </row>
    <row r="652" spans="1:6" ht="24" x14ac:dyDescent="0.2">
      <c r="A652" s="55">
        <v>11</v>
      </c>
      <c r="B652" s="87" t="s">
        <v>1297</v>
      </c>
      <c r="C652" s="52" t="s">
        <v>1298</v>
      </c>
      <c r="D652" s="53">
        <f t="shared" ref="D652:E652" si="189">+D649+D650-D651</f>
        <v>2626291</v>
      </c>
      <c r="E652" s="53">
        <f t="shared" si="189"/>
        <v>2091879.7199999988</v>
      </c>
      <c r="F652" s="54">
        <f t="shared" si="188"/>
        <v>79.651482642250954</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62</v>
      </c>
      <c r="E654" s="264">
        <v>64</v>
      </c>
      <c r="F654" s="54">
        <f t="shared" si="188"/>
        <v>103.2258064516129</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55</v>
      </c>
      <c r="E656" s="264">
        <v>57</v>
      </c>
      <c r="F656" s="54">
        <f t="shared" si="188"/>
        <v>103.63636363636364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98992</v>
      </c>
      <c r="E669" s="244">
        <v>108838.57</v>
      </c>
      <c r="F669" s="54">
        <f t="shared" si="188"/>
        <v>109.94683408760304</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600000</v>
      </c>
      <c r="E676" s="244">
        <v>600000</v>
      </c>
      <c r="F676" s="54">
        <f t="shared" si="188"/>
        <v>100</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v>259206</v>
      </c>
      <c r="E697" s="244">
        <v>150078.82999999999</v>
      </c>
      <c r="F697" s="54">
        <f t="shared" si="188"/>
        <v>57.89944291413007</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61227</v>
      </c>
      <c r="E710" s="244">
        <v>69985.25</v>
      </c>
      <c r="F710" s="54">
        <f t="shared" si="188"/>
        <v>114.3045551799043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14197</v>
      </c>
      <c r="E716" s="244">
        <v>15733.3</v>
      </c>
      <c r="F716" s="54">
        <f t="shared" si="188"/>
        <v>110.82130027470592</v>
      </c>
    </row>
    <row r="717" spans="1:6" ht="12.75" customHeight="1" x14ac:dyDescent="0.2">
      <c r="A717" s="55">
        <v>31215</v>
      </c>
      <c r="B717" s="87" t="s">
        <v>1410</v>
      </c>
      <c r="C717" s="52" t="s">
        <v>1411</v>
      </c>
      <c r="D717" s="244">
        <v>31913</v>
      </c>
      <c r="E717" s="244">
        <v>11013.71</v>
      </c>
      <c r="F717" s="54">
        <f t="shared" si="188"/>
        <v>34.511672359226644</v>
      </c>
    </row>
    <row r="718" spans="1:6" ht="12.75" customHeight="1" x14ac:dyDescent="0.2">
      <c r="A718" s="55">
        <v>32121</v>
      </c>
      <c r="B718" s="87" t="s">
        <v>1412</v>
      </c>
      <c r="C718" s="52" t="s">
        <v>1413</v>
      </c>
      <c r="D718" s="244">
        <v>197985</v>
      </c>
      <c r="E718" s="244">
        <v>203073.19</v>
      </c>
      <c r="F718" s="54">
        <f t="shared" si="188"/>
        <v>102.56998762532514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119345</v>
      </c>
      <c r="E722" s="244">
        <v>118953.34</v>
      </c>
      <c r="F722" s="54">
        <f t="shared" si="188"/>
        <v>99.671825380200247</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52121</v>
      </c>
      <c r="E725" s="244">
        <v>60056.45</v>
      </c>
      <c r="F725" s="54">
        <f t="shared" ref="F725:F979" si="190">IF(D725&lt;&gt;0,IF(E725/D725&gt;=100,"&gt;&gt;100",E725/D725*100),"-")</f>
        <v>115.22505324149574</v>
      </c>
    </row>
    <row r="726" spans="1:6" ht="12.75" customHeight="1" x14ac:dyDescent="0.2">
      <c r="A726" s="55" t="s">
        <v>1428</v>
      </c>
      <c r="B726" s="87" t="s">
        <v>1429</v>
      </c>
      <c r="C726" s="52" t="s">
        <v>1428</v>
      </c>
      <c r="D726" s="244">
        <v>20611</v>
      </c>
      <c r="E726" s="244">
        <v>20993.48</v>
      </c>
      <c r="F726" s="54">
        <f t="shared" si="190"/>
        <v>101.85570811702489</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68" sqref="E26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5158701</v>
      </c>
      <c r="E6" s="231">
        <f t="shared" si="0"/>
        <v>5514297.3599999994</v>
      </c>
      <c r="F6" s="232">
        <f t="shared" ref="F6:F260" si="1">IF(D6&gt;0,IF(E6/D6&gt;=100,"&gt;&gt;100",E6/D6*100),"-")</f>
        <v>106.89313763290409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727996</v>
      </c>
      <c r="E7" s="106">
        <f t="shared" si="2"/>
        <v>963142.42</v>
      </c>
      <c r="F7" s="95">
        <f t="shared" si="1"/>
        <v>132.30050989291152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392542</v>
      </c>
      <c r="E10" s="249">
        <v>392542.32</v>
      </c>
      <c r="F10" s="95">
        <f t="shared" si="1"/>
        <v>100.00008151993927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392542</v>
      </c>
      <c r="E11" s="249">
        <v>392542.32</v>
      </c>
      <c r="F11" s="95">
        <f t="shared" si="1"/>
        <v>100.00008151993927</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727996</v>
      </c>
      <c r="E12" s="106">
        <f t="shared" si="3"/>
        <v>963142.42</v>
      </c>
      <c r="F12" s="95">
        <f t="shared" si="1"/>
        <v>132.30050989291152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726955</v>
      </c>
      <c r="E19" s="106">
        <f t="shared" si="5"/>
        <v>962644.54</v>
      </c>
      <c r="F19" s="95">
        <f t="shared" si="1"/>
        <v>132.4214758822761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1071255</v>
      </c>
      <c r="E20" s="249">
        <v>1070159.1499999999</v>
      </c>
      <c r="F20" s="95">
        <f t="shared" si="1"/>
        <v>99.897704094730003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43155</v>
      </c>
      <c r="E21" s="249">
        <v>43155.41</v>
      </c>
      <c r="F21" s="95">
        <f t="shared" si="1"/>
        <v>100.00095006372381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551442</v>
      </c>
      <c r="E22" s="249">
        <v>554293.29</v>
      </c>
      <c r="F22" s="95">
        <f t="shared" si="1"/>
        <v>100.51706072442796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5458156</v>
      </c>
      <c r="E23" s="249">
        <v>5900279.9900000002</v>
      </c>
      <c r="F23" s="95">
        <f t="shared" si="1"/>
        <v>108.10024466138381</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22742</v>
      </c>
      <c r="E26" s="249">
        <v>22741.45</v>
      </c>
      <c r="F26" s="95">
        <f t="shared" si="1"/>
        <v>99.997581567144493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6419795</v>
      </c>
      <c r="E28" s="249">
        <v>6627984.75</v>
      </c>
      <c r="F28" s="95">
        <f t="shared" si="1"/>
        <v>103.24293454853309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1041</v>
      </c>
      <c r="E45" s="106">
        <f t="shared" si="9"/>
        <v>497.87999999999738</v>
      </c>
      <c r="F45" s="95">
        <f t="shared" si="1"/>
        <v>47.827089337175543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37168</v>
      </c>
      <c r="E47" s="249">
        <v>42837.5</v>
      </c>
      <c r="F47" s="95">
        <f t="shared" si="1"/>
        <v>115.25371287128714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36127</v>
      </c>
      <c r="E50" s="249">
        <v>42339.62</v>
      </c>
      <c r="F50" s="95">
        <f t="shared" si="1"/>
        <v>117.19661195227945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309136</v>
      </c>
      <c r="E54" s="249">
        <v>293189.76000000001</v>
      </c>
      <c r="F54" s="95">
        <f t="shared" si="1"/>
        <v>94.841674861549606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309136</v>
      </c>
      <c r="E55" s="249">
        <v>293189.76000000001</v>
      </c>
      <c r="F55" s="95">
        <f t="shared" si="1"/>
        <v>94.841674861549606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4430705</v>
      </c>
      <c r="E68" s="106">
        <f t="shared" si="13"/>
        <v>4551154.9399999995</v>
      </c>
      <c r="F68" s="95">
        <f t="shared" si="1"/>
        <v>102.71852763837808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2626291</v>
      </c>
      <c r="E69" s="106">
        <f t="shared" si="14"/>
        <v>2091879.72</v>
      </c>
      <c r="F69" s="95">
        <f t="shared" si="1"/>
        <v>79.651482642250997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2621714</v>
      </c>
      <c r="E70" s="106">
        <f t="shared" si="15"/>
        <v>2091879.72</v>
      </c>
      <c r="F70" s="95">
        <f t="shared" si="1"/>
        <v>79.790538556074381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2621714</v>
      </c>
      <c r="E72" s="249">
        <v>2091879.72</v>
      </c>
      <c r="F72" s="95">
        <f t="shared" si="1"/>
        <v>79.790538556074381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4577</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26353</v>
      </c>
      <c r="E78" s="106">
        <f>E79+SUM(E82:E84)-E85+E86</f>
        <v>32068.03</v>
      </c>
      <c r="F78" s="95">
        <f t="shared" si="1"/>
        <v>121.68644936060412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26353</v>
      </c>
      <c r="E86" s="249">
        <v>32068.03</v>
      </c>
      <c r="F86" s="95">
        <f t="shared" si="1"/>
        <v>121.68644936060412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1778061</v>
      </c>
      <c r="E146" s="106">
        <f t="shared" si="26"/>
        <v>2396616.2799999998</v>
      </c>
      <c r="F146" s="95">
        <f t="shared" si="1"/>
        <v>134.78819230611322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1778061</v>
      </c>
      <c r="E161" s="249">
        <v>2396616.2799999998</v>
      </c>
      <c r="F161" s="95">
        <f t="shared" si="1"/>
        <v>134.78819230611322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30590.91</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v>30590.91</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5158701</v>
      </c>
      <c r="E175" s="106">
        <f t="shared" si="30"/>
        <v>5514297.3599999994</v>
      </c>
      <c r="F175" s="95">
        <f t="shared" si="1"/>
        <v>106.89313763290409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876377</v>
      </c>
      <c r="E176" s="106">
        <f t="shared" si="31"/>
        <v>1015935.55</v>
      </c>
      <c r="F176" s="95">
        <f t="shared" si="1"/>
        <v>115.92448797720616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876377</v>
      </c>
      <c r="E177" s="106">
        <f t="shared" si="32"/>
        <v>1015935.55</v>
      </c>
      <c r="F177" s="95">
        <f t="shared" si="1"/>
        <v>115.92448797720616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773514</v>
      </c>
      <c r="E178" s="249">
        <v>955224.42</v>
      </c>
      <c r="F178" s="95">
        <f t="shared" si="1"/>
        <v>123.49154895709711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101911</v>
      </c>
      <c r="E179" s="249">
        <v>59538.3</v>
      </c>
      <c r="F179" s="95">
        <f t="shared" si="1"/>
        <v>58.421858288114137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531</v>
      </c>
      <c r="E180" s="106">
        <f t="shared" si="33"/>
        <v>751.73</v>
      </c>
      <c r="F180" s="95">
        <f t="shared" si="1"/>
        <v>141.56873822975518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531</v>
      </c>
      <c r="E183" s="249">
        <v>751.73</v>
      </c>
      <c r="F183" s="95">
        <f t="shared" si="1"/>
        <v>141.56873822975518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421</v>
      </c>
      <c r="E188" s="249">
        <v>421.1</v>
      </c>
      <c r="F188" s="95">
        <f t="shared" si="1"/>
        <v>100.02375296912113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4282324</v>
      </c>
      <c r="E237" s="106">
        <f t="shared" si="41"/>
        <v>4498361.8099999996</v>
      </c>
      <c r="F237" s="95">
        <f t="shared" si="1"/>
        <v>105.04487306425202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727996</v>
      </c>
      <c r="E238" s="106">
        <f t="shared" si="42"/>
        <v>963142.41999999993</v>
      </c>
      <c r="F238" s="95">
        <f t="shared" si="1"/>
        <v>132.30050989291149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727996</v>
      </c>
      <c r="E239" s="106">
        <f t="shared" si="43"/>
        <v>963142.41999999993</v>
      </c>
      <c r="F239" s="95">
        <f t="shared" si="1"/>
        <v>132.30050989291149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323867</v>
      </c>
      <c r="E240" s="249">
        <v>631581.01</v>
      </c>
      <c r="F240" s="95">
        <f t="shared" si="1"/>
        <v>195.01246190565882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404129</v>
      </c>
      <c r="E241" s="249">
        <v>331561.40999999997</v>
      </c>
      <c r="F241" s="95">
        <f t="shared" si="1"/>
        <v>82.043458895550671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1776267</v>
      </c>
      <c r="E245" s="106">
        <f t="shared" si="45"/>
        <v>1138603.1099999999</v>
      </c>
      <c r="F245" s="95">
        <f t="shared" si="1"/>
        <v>64.100898682461576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1809731</v>
      </c>
      <c r="E246" s="106">
        <f t="shared" si="46"/>
        <v>1159739.3999999999</v>
      </c>
      <c r="F246" s="95">
        <f t="shared" si="1"/>
        <v>64.083524015447594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1809731</v>
      </c>
      <c r="E247" s="249">
        <v>1159739.3999999999</v>
      </c>
      <c r="F247" s="95">
        <f t="shared" si="1"/>
        <v>64.083524015447594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33464</v>
      </c>
      <c r="E250" s="106">
        <f t="shared" si="47"/>
        <v>21136.29</v>
      </c>
      <c r="F250" s="95">
        <f t="shared" si="1"/>
        <v>63.161277791059057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33464</v>
      </c>
      <c r="E252" s="249">
        <v>21136.29</v>
      </c>
      <c r="F252" s="95">
        <f t="shared" si="1"/>
        <v>63.161277791059057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1778061</v>
      </c>
      <c r="E255" s="249">
        <v>2396616.2799999998</v>
      </c>
      <c r="F255" s="95">
        <f t="shared" si="1"/>
        <v>134.78819230611322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500764</v>
      </c>
      <c r="E259" s="106">
        <f t="shared" si="49"/>
        <v>11665262.550000001</v>
      </c>
      <c r="F259" s="95">
        <f t="shared" si="1"/>
        <v>2329.4930446278086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500764</v>
      </c>
      <c r="E260" s="250">
        <v>11665262.550000001</v>
      </c>
      <c r="F260" s="99">
        <f t="shared" si="1"/>
        <v>2329.4930446278086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1778061</v>
      </c>
      <c r="E265" s="249">
        <v>2396616.2799999998</v>
      </c>
      <c r="F265" s="95">
        <f t="shared" si="50"/>
        <v>134.78819230611322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26353</v>
      </c>
      <c r="E268" s="249">
        <v>31834.03</v>
      </c>
      <c r="F268" s="95">
        <f t="shared" si="50"/>
        <v>120.79850491405153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876377</v>
      </c>
      <c r="E288" s="249">
        <v>1015935.55</v>
      </c>
      <c r="F288" s="95">
        <f t="shared" si="50"/>
        <v>115.92448797720616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421.1</v>
      </c>
      <c r="E295" s="249">
        <v>421.1</v>
      </c>
      <c r="F295" s="95">
        <f t="shared" si="50"/>
        <v>100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97" sqref="E9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10857601</v>
      </c>
      <c r="E89" s="83">
        <f t="shared" si="17"/>
        <v>12208286.4</v>
      </c>
      <c r="F89" s="65">
        <f t="shared" si="1"/>
        <v>112.43999848585338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10857601</v>
      </c>
      <c r="E94" s="83">
        <f t="shared" si="19"/>
        <v>12208286.4</v>
      </c>
      <c r="F94" s="65">
        <f t="shared" si="1"/>
        <v>112.43999848585338</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10857601</v>
      </c>
      <c r="E96" s="251">
        <v>12208286.4</v>
      </c>
      <c r="F96" s="65">
        <f t="shared" si="1"/>
        <v>112.43999848585338</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10857601</v>
      </c>
      <c r="E141" s="108">
        <f t="shared" si="28"/>
        <v>12208286.4</v>
      </c>
      <c r="F141" s="84">
        <f t="shared" si="1"/>
        <v>112.43999848585338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876377.55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12304715.25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40385.71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11701707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10490664.109999999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1203947.5900000001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7095.3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562622.54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12165157.25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27299.74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11575234.970000001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10308953.970000001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1259406.1000000001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6874.9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562622.54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1015935.5500000007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1015935.55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1015935.55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31260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SKZZ</cp:lastModifiedBy>
  <cp:lastPrinted>2022-04-04T19:59:02Z</cp:lastPrinted>
  <dcterms:created xsi:type="dcterms:W3CDTF">2022-04-01T05:14:30Z</dcterms:created>
  <dcterms:modified xsi:type="dcterms:W3CDTF">2023-01-31T14:14:58Z</dcterms:modified>
</cp:coreProperties>
</file>